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1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DavidD-Smith/Documents/a CENSUS NEW/Ch 4 Census etc /"/>
    </mc:Choice>
  </mc:AlternateContent>
  <xr:revisionPtr revIDLastSave="0" documentId="13_ncr:1_{038027F6-A6B4-974C-A975-6BD50E136395}" xr6:coauthVersionLast="47" xr6:coauthVersionMax="47" xr10:uidLastSave="{00000000-0000-0000-0000-000000000000}"/>
  <bookViews>
    <workbookView xWindow="3840" yWindow="3300" windowWidth="36700" windowHeight="25140" xr2:uid="{8F8ED461-C219-C448-956F-1B16D6E96551}"/>
  </bookViews>
  <sheets>
    <sheet name="Enclosure schedule" sheetId="4" r:id="rId1"/>
    <sheet name="analysis" sheetId="5" r:id="rId2"/>
  </sheets>
  <definedNames>
    <definedName name="_xlnm._FilterDatabase" localSheetId="1" hidden="1">analysis!$L$6:$P$12</definedName>
    <definedName name="_xlnm._FilterDatabase" localSheetId="0" hidden="1">'Enclosure schedule'!$E$1:$E$196</definedName>
    <definedName name="_xlnm.Print_Area" localSheetId="0">'Enclosure schedule'!$A$1:$R$196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45" i="5" l="1"/>
  <c r="E45" i="5"/>
  <c r="F43" i="5"/>
  <c r="E19" i="5"/>
  <c r="F19" i="5"/>
  <c r="G19" i="5"/>
  <c r="H19" i="5" s="1"/>
  <c r="F21" i="5"/>
  <c r="G21" i="5" s="1"/>
  <c r="H21" i="5" s="1"/>
  <c r="F22" i="5"/>
  <c r="G22" i="5" s="1"/>
  <c r="L181" i="4"/>
  <c r="M181" i="4"/>
  <c r="N181" i="4"/>
  <c r="O181" i="4"/>
  <c r="E11" i="5"/>
  <c r="F11" i="5" s="1"/>
  <c r="B43" i="5"/>
  <c r="C43" i="5"/>
  <c r="D43" i="5"/>
  <c r="B33" i="5"/>
  <c r="C33" i="5"/>
  <c r="D33" i="5"/>
  <c r="B23" i="5"/>
  <c r="C23" i="5"/>
  <c r="D23" i="5"/>
  <c r="E26" i="5"/>
  <c r="F26" i="5" s="1"/>
  <c r="E27" i="5"/>
  <c r="F27" i="5" s="1"/>
  <c r="E28" i="5"/>
  <c r="F28" i="5" s="1"/>
  <c r="E29" i="5"/>
  <c r="F29" i="5" s="1"/>
  <c r="E30" i="5"/>
  <c r="F30" i="5" s="1"/>
  <c r="E31" i="5"/>
  <c r="F31" i="5" s="1"/>
  <c r="E32" i="5"/>
  <c r="F32" i="5" s="1"/>
  <c r="E36" i="5"/>
  <c r="F36" i="5" s="1"/>
  <c r="E37" i="5"/>
  <c r="F37" i="5" s="1"/>
  <c r="E38" i="5"/>
  <c r="F38" i="5" s="1"/>
  <c r="E39" i="5"/>
  <c r="F39" i="5" s="1"/>
  <c r="E40" i="5"/>
  <c r="F40" i="5" s="1"/>
  <c r="E41" i="5"/>
  <c r="F41" i="5" s="1"/>
  <c r="E42" i="5"/>
  <c r="F42" i="5" s="1"/>
  <c r="E22" i="5"/>
  <c r="E21" i="5"/>
  <c r="E17" i="5"/>
  <c r="F17" i="5" s="1"/>
  <c r="E18" i="5"/>
  <c r="F18" i="5" s="1"/>
  <c r="E20" i="5"/>
  <c r="F20" i="5" s="1"/>
  <c r="E16" i="5"/>
  <c r="F16" i="5" s="1"/>
  <c r="E6" i="5"/>
  <c r="F6" i="5" s="1"/>
  <c r="E7" i="5"/>
  <c r="F7" i="5" s="1"/>
  <c r="E8" i="5"/>
  <c r="F8" i="5" s="1"/>
  <c r="E9" i="5"/>
  <c r="F9" i="5" s="1"/>
  <c r="E10" i="5"/>
  <c r="F10" i="5" s="1"/>
  <c r="E5" i="5"/>
  <c r="F5" i="5" s="1"/>
  <c r="B12" i="5"/>
  <c r="C12" i="5"/>
  <c r="D12" i="5"/>
  <c r="G45" i="5" l="1"/>
  <c r="H45" i="5" s="1"/>
  <c r="G43" i="5"/>
  <c r="H43" i="5" s="1"/>
  <c r="H22" i="5"/>
  <c r="E23" i="5"/>
  <c r="F23" i="5" s="1"/>
  <c r="G23" i="5" s="1"/>
  <c r="E33" i="5"/>
  <c r="F33" i="5" s="1"/>
  <c r="E43" i="5"/>
  <c r="G11" i="5"/>
  <c r="H11" i="5" s="1"/>
  <c r="G42" i="5"/>
  <c r="H42" i="5" s="1"/>
  <c r="G41" i="5"/>
  <c r="H41" i="5" s="1"/>
  <c r="G40" i="5"/>
  <c r="H40" i="5" s="1"/>
  <c r="G39" i="5"/>
  <c r="H39" i="5" s="1"/>
  <c r="G38" i="5"/>
  <c r="H38" i="5" s="1"/>
  <c r="G37" i="5"/>
  <c r="H37" i="5" s="1"/>
  <c r="G36" i="5"/>
  <c r="H36" i="5" s="1"/>
  <c r="G32" i="5"/>
  <c r="H32" i="5" s="1"/>
  <c r="G31" i="5"/>
  <c r="H31" i="5" s="1"/>
  <c r="G30" i="5"/>
  <c r="H30" i="5" s="1"/>
  <c r="G29" i="5"/>
  <c r="H29" i="5" s="1"/>
  <c r="G28" i="5"/>
  <c r="H28" i="5" s="1"/>
  <c r="G27" i="5"/>
  <c r="H27" i="5" s="1"/>
  <c r="G26" i="5"/>
  <c r="H26" i="5" s="1"/>
  <c r="G20" i="5"/>
  <c r="H20" i="5" s="1"/>
  <c r="G18" i="5"/>
  <c r="H18" i="5" s="1"/>
  <c r="G17" i="5"/>
  <c r="H17" i="5" s="1"/>
  <c r="G16" i="5"/>
  <c r="H16" i="5" s="1"/>
  <c r="G7" i="5"/>
  <c r="H7" i="5" s="1"/>
  <c r="G9" i="5"/>
  <c r="H9" i="5" s="1"/>
  <c r="G10" i="5"/>
  <c r="H10" i="5" s="1"/>
  <c r="G8" i="5"/>
  <c r="H8" i="5" s="1"/>
  <c r="E12" i="5"/>
  <c r="F12" i="5" s="1"/>
  <c r="G6" i="5"/>
  <c r="H6" i="5" s="1"/>
  <c r="G5" i="5"/>
  <c r="H5" i="5" s="1"/>
  <c r="H23" i="5" l="1"/>
  <c r="G33" i="5"/>
  <c r="H33" i="5" s="1"/>
  <c r="G12" i="5"/>
  <c r="H12" i="5" s="1"/>
</calcChain>
</file>

<file path=xl/sharedStrings.xml><?xml version="1.0" encoding="utf-8"?>
<sst xmlns="http://schemas.openxmlformats.org/spreadsheetml/2006/main" count="1608" uniqueCount="356">
  <si>
    <t>"Duke of Rutland" abbreviated to "DofR"</t>
  </si>
  <si>
    <t>Map</t>
  </si>
  <si>
    <t>The last 3 Columns give the modern location, the name (for quick filtering) and the Tithe (1848) Number</t>
  </si>
  <si>
    <t>Ashton Valentine Devisees</t>
  </si>
  <si>
    <t>Marples REB</t>
  </si>
  <si>
    <t>Rymas House + part Sewage Works</t>
  </si>
  <si>
    <t>field between Bakewell Road and river</t>
  </si>
  <si>
    <t>Thin strip north of Rymas brook &amp;  Bakewell Road</t>
  </si>
  <si>
    <t>? Field next to 119 (off Rymas Brook)</t>
  </si>
  <si>
    <t>Strip between Chapel and Rose Cottage - Ash Cottage</t>
  </si>
  <si>
    <t>In exchange from  DofR</t>
  </si>
  <si>
    <t>Kitchen William</t>
  </si>
  <si>
    <t>Gregory Jospeh</t>
  </si>
  <si>
    <t>Marple Joseph</t>
  </si>
  <si>
    <t>Big Moor, near Bar Brook, off Curbar Gap Rd</t>
  </si>
  <si>
    <t>Between Road &amp; Bar Brook above Cupola</t>
  </si>
  <si>
    <t>Big Moor about Sandyford Brook</t>
  </si>
  <si>
    <t>Most of Big Moor</t>
  </si>
  <si>
    <t>Hillside opposite Grouse Inn</t>
  </si>
  <si>
    <t>Near Heathy Lea House</t>
  </si>
  <si>
    <t>Fields between Cupola and Raddowhole Plantation</t>
  </si>
  <si>
    <t>Gibbett Moor</t>
  </si>
  <si>
    <t>Section of Moor at Birchen Edge</t>
  </si>
  <si>
    <t>Residue of the Moor including Birchen and Gardom Edges</t>
  </si>
  <si>
    <t>Leach Fen, between Road and Blake Brook</t>
  </si>
  <si>
    <t>Far End,  south of main road, just beyond Bar Brook</t>
  </si>
  <si>
    <t>Far End, south of main road, beyond Bar Brook</t>
  </si>
  <si>
    <t>Near Golden Gates</t>
  </si>
  <si>
    <t>School Lane, just below Methodist School room</t>
  </si>
  <si>
    <t>Vicar Bakewell</t>
  </si>
  <si>
    <t>In exchange from Sampson Bowler</t>
  </si>
  <si>
    <t>In exchange from Nicholas Broomhead</t>
  </si>
  <si>
    <t>In exchange from William Cundy</t>
  </si>
  <si>
    <t>In exchange from Ann Dawkins</t>
  </si>
  <si>
    <t>In exchange from Thomas Gardoms Trustees</t>
  </si>
  <si>
    <t>In exchange from Joseph Gregory</t>
  </si>
  <si>
    <t>In exchange from Robert Holmes</t>
  </si>
  <si>
    <t>In exchange from William Johnson</t>
  </si>
  <si>
    <t>In exchange from William Kitchen</t>
  </si>
  <si>
    <t>In exchange from George Marples</t>
  </si>
  <si>
    <t>In exchange from John Marples</t>
  </si>
  <si>
    <t>In exchange from James Wilson</t>
  </si>
  <si>
    <t>In exchange from Joseph Marple</t>
  </si>
  <si>
    <t>In exchange from Society of Methodists</t>
  </si>
  <si>
    <t>In exchange from George Marple</t>
  </si>
  <si>
    <t>Enc No</t>
  </si>
  <si>
    <t>Ashton</t>
  </si>
  <si>
    <t>Glebe</t>
  </si>
  <si>
    <t>Behind Vicarge, on riverside</t>
  </si>
  <si>
    <t>Curate</t>
  </si>
  <si>
    <t>Prince of Wales Site</t>
  </si>
  <si>
    <t>Gregory</t>
  </si>
  <si>
    <t>Off Over Lane Left, beyond Over Road</t>
  </si>
  <si>
    <t>Holmes</t>
  </si>
  <si>
    <t>Johnson</t>
  </si>
  <si>
    <t>Devonshire Arms &amp; Malt House site</t>
  </si>
  <si>
    <t>Kitchen</t>
  </si>
  <si>
    <t>DofR</t>
  </si>
  <si>
    <t>Cundy</t>
  </si>
  <si>
    <t>Dawkins</t>
  </si>
  <si>
    <t>Devonshire</t>
  </si>
  <si>
    <t>Jenkinson</t>
  </si>
  <si>
    <t>Marple G</t>
  </si>
  <si>
    <t>Gardom</t>
  </si>
  <si>
    <t>Wilson</t>
  </si>
  <si>
    <t>Lees</t>
  </si>
  <si>
    <t>Methodist</t>
  </si>
  <si>
    <t>Broomhead</t>
  </si>
  <si>
    <t>Long plot north of Prince of Wales</t>
  </si>
  <si>
    <t>Off Over Lane beyond Over Road</t>
  </si>
  <si>
    <t>In Park, on Old Turnpike</t>
  </si>
  <si>
    <t>As purchased from John Lees</t>
  </si>
  <si>
    <t>Vicar</t>
  </si>
  <si>
    <t>Baslow Green Road</t>
  </si>
  <si>
    <t>Goose Green Road</t>
  </si>
  <si>
    <t>Plan</t>
  </si>
  <si>
    <t>a</t>
  </si>
  <si>
    <t>r</t>
  </si>
  <si>
    <t>p</t>
  </si>
  <si>
    <t>A</t>
  </si>
  <si>
    <t>Curate of Baslow</t>
  </si>
  <si>
    <t>B</t>
  </si>
  <si>
    <t>Bowler Sampson</t>
  </si>
  <si>
    <t>Broomhead Nicholas</t>
  </si>
  <si>
    <t>Cundy William</t>
  </si>
  <si>
    <t>Dawkins Ann</t>
  </si>
  <si>
    <t>Devonshire Duke of</t>
  </si>
  <si>
    <t>Gregory Joseph</t>
  </si>
  <si>
    <t>Holmes Robert</t>
  </si>
  <si>
    <t>Jenkinson Ralph</t>
  </si>
  <si>
    <t>Johnson William</t>
  </si>
  <si>
    <t>D</t>
  </si>
  <si>
    <t>Marple George</t>
  </si>
  <si>
    <t>C</t>
  </si>
  <si>
    <t xml:space="preserve"> </t>
  </si>
  <si>
    <t>Marple John</t>
  </si>
  <si>
    <t>In exchange from the Curate of Baslow</t>
  </si>
  <si>
    <t>As Lord of the manor</t>
  </si>
  <si>
    <t>Page</t>
  </si>
  <si>
    <t>Wilson James</t>
  </si>
  <si>
    <t>Highways</t>
  </si>
  <si>
    <t>Road</t>
  </si>
  <si>
    <t>Baslow</t>
  </si>
  <si>
    <t>Bubnell</t>
  </si>
  <si>
    <t>ro</t>
  </si>
  <si>
    <t>pe</t>
  </si>
  <si>
    <t>Village</t>
  </si>
  <si>
    <t>Bar Road, land and road</t>
  </si>
  <si>
    <t>Goose Green</t>
  </si>
  <si>
    <t>between Prince of W and Vicarage</t>
  </si>
  <si>
    <t>Rose Cottage, Over End</t>
  </si>
  <si>
    <t>In exchange from Valentine Ashton Devisees</t>
  </si>
  <si>
    <t>The last group of entries, Map (Plan), refer to people whose names appear on theEnclosure Map</t>
  </si>
  <si>
    <t>Curbar</t>
  </si>
  <si>
    <t>As Lord of the Manor</t>
  </si>
  <si>
    <t>Duke of Devonshire</t>
  </si>
  <si>
    <t>Ford School</t>
  </si>
  <si>
    <t>Gardom Trustees of Thomas</t>
  </si>
  <si>
    <t>E</t>
  </si>
  <si>
    <t>In exchange from the DofR</t>
  </si>
  <si>
    <t>do</t>
  </si>
  <si>
    <t>Wm &amp; James Froggatt &amp; Horatio Mason</t>
  </si>
  <si>
    <t>In exchange from Wm &amp; James Froggatt &amp; Horatio Mason</t>
  </si>
  <si>
    <t>orig ord</t>
  </si>
  <si>
    <t>map</t>
  </si>
  <si>
    <t>2 Chief rent</t>
  </si>
  <si>
    <t>"For Chief Rent heretofore payable by " abbreviated to "Chief Rents from "</t>
  </si>
  <si>
    <t>Chief Rents -  Valentine Ashtons Devisees</t>
  </si>
  <si>
    <t>Chief Rents - Nicholas Broomhead</t>
  </si>
  <si>
    <t>Chief Rents - Robert Holmes</t>
  </si>
  <si>
    <t>Chief Rents - William Johnson</t>
  </si>
  <si>
    <t>Chief Rents - George Marples</t>
  </si>
  <si>
    <t>Chief Rents - D of Devonshire</t>
  </si>
  <si>
    <t>Chief Rents - John Lees</t>
  </si>
  <si>
    <t>Chief Rents -William Kitchen</t>
  </si>
  <si>
    <t>Froggatt &amp; Mason</t>
  </si>
  <si>
    <t>Chief Rents - Duke of Dev</t>
  </si>
  <si>
    <t>Chief Rents - Thomas Gardoms Trustees</t>
  </si>
  <si>
    <t>Freeholder</t>
  </si>
  <si>
    <t>Recipient of Allottments</t>
  </si>
  <si>
    <t>Road to Manorial Allottment No 5</t>
  </si>
  <si>
    <t>Road in village of Curbar</t>
  </si>
  <si>
    <t>Road Private</t>
  </si>
  <si>
    <t>Road Public</t>
  </si>
  <si>
    <t>Spec Allottment</t>
  </si>
  <si>
    <t>Allottment Exch.</t>
  </si>
  <si>
    <t>From Map</t>
  </si>
  <si>
    <t>Allottments</t>
  </si>
  <si>
    <t>Surveyor of  Highways Baslow</t>
  </si>
  <si>
    <t>Surveyor of Highways Curbar</t>
  </si>
  <si>
    <t>For small tithes, in exchange from the Vicar of Bakewell for Property in Bakewell</t>
  </si>
  <si>
    <t>For small Tithes, in exchange from the Vicar of Bakewell for Property in Bakewell</t>
  </si>
  <si>
    <t>For small Tithes, in exchange from the Vicar of Bakewell, for Property in Bakewell</t>
  </si>
  <si>
    <t>Position (modern names) of land transferred</t>
  </si>
  <si>
    <t>Off Over Lane beyoud Over Road, now The Meadows &amp; Little Garth</t>
  </si>
  <si>
    <t>Origin of Allottments</t>
  </si>
  <si>
    <t>Fields near Curbar village</t>
  </si>
  <si>
    <t>"Allottments of Residue of Common and Waste Lands - and of Old inclosed Lands in exchange"      abbreviated to "Allotment Exchange"</t>
  </si>
  <si>
    <t>Froggatt</t>
  </si>
  <si>
    <t>Froggatt Green Road</t>
  </si>
  <si>
    <t>Trackway Private</t>
  </si>
  <si>
    <t>Barlborough Hosp Trust</t>
  </si>
  <si>
    <t>Maynard Anthony Lax The Devises of</t>
  </si>
  <si>
    <t>Rollinson John</t>
  </si>
  <si>
    <t>Bowler Edward</t>
  </si>
  <si>
    <t>Hill Road, to Allottment No  67</t>
  </si>
  <si>
    <t>Trustees of Barborough Hospital</t>
  </si>
  <si>
    <t>For small Tithes in exchange from the Vicar of Bakewell</t>
  </si>
  <si>
    <t>For Common Right</t>
  </si>
  <si>
    <t>in Exchange from Edward Bowler</t>
  </si>
  <si>
    <t>In Exchange from Trutees of Barlborough Hosp</t>
  </si>
  <si>
    <t>In Exchange from John Rollinson</t>
  </si>
  <si>
    <t>In Exchange from Joshua Worrall's Devises</t>
  </si>
  <si>
    <t>In Exchange from Jason Worrall</t>
  </si>
  <si>
    <t>John Simpson</t>
  </si>
  <si>
    <t>Worrall, The Devisesof Joshua</t>
  </si>
  <si>
    <t>Worrall Jason</t>
  </si>
  <si>
    <t>Worrall Robert</t>
  </si>
  <si>
    <t>F</t>
  </si>
  <si>
    <t>Barlow</t>
  </si>
  <si>
    <t>G</t>
  </si>
  <si>
    <t>The Vicar of Bakewell</t>
  </si>
  <si>
    <t>In Exhange from the DofR for Allottments for small Tithes in Baslow, Bub Curb &amp; Fggt</t>
  </si>
  <si>
    <t>William Kitchen</t>
  </si>
  <si>
    <t>In Exchange from the DofR for Common Right in Baslow</t>
  </si>
  <si>
    <t>BASLOW</t>
  </si>
  <si>
    <t>BUBNELL</t>
  </si>
  <si>
    <t>CURBAR</t>
  </si>
  <si>
    <t>FROGGATT</t>
  </si>
  <si>
    <t>Barlborough</t>
  </si>
  <si>
    <t>Bowler E</t>
  </si>
  <si>
    <t>Rollinson</t>
  </si>
  <si>
    <t>Worrall Josh</t>
  </si>
  <si>
    <t xml:space="preserve">Ellis </t>
  </si>
  <si>
    <t>Maynard</t>
  </si>
  <si>
    <t>Simpson</t>
  </si>
  <si>
    <t>Worrall R</t>
  </si>
  <si>
    <t>Spec Allottments</t>
  </si>
  <si>
    <t>Surveyor of  Highways Bubnell</t>
  </si>
  <si>
    <t>Surveyor of Highways Froggatt</t>
  </si>
  <si>
    <t>sort options</t>
  </si>
  <si>
    <t>Bakewell</t>
  </si>
  <si>
    <t>Moor near Curbar Gap</t>
  </si>
  <si>
    <t>Moor, near Curbar Gap</t>
  </si>
  <si>
    <t>As purchased from George Ellis</t>
  </si>
  <si>
    <t>Below road under Froggatt Edge</t>
  </si>
  <si>
    <t>Leash Fen north of Clod Hall Lane</t>
  </si>
  <si>
    <t>For Common Right and old inclosed land, in exchange from DofR</t>
  </si>
  <si>
    <t>For Common Right, in exchange from DofR</t>
  </si>
  <si>
    <t>off Clod Hall Lane</t>
  </si>
  <si>
    <t>off Clod Hall Lane, near top hill</t>
  </si>
  <si>
    <t>Eaglestone Flat off Clod Hall Lane</t>
  </si>
  <si>
    <t>Most of Eaglestone Flat</t>
  </si>
  <si>
    <t>South Curbar Gap Lane below Edge</t>
  </si>
  <si>
    <t>Small plots east of road near Fggt village</t>
  </si>
  <si>
    <t>? In Froggat Village</t>
  </si>
  <si>
    <t>Below Froggatt Edge Road north</t>
  </si>
  <si>
    <t>Houses at Church Terrace &amp; School Lane, incl Baslow Cottage</t>
  </si>
  <si>
    <t>School Lane, just below Methodist School room. Millright Marples</t>
  </si>
  <si>
    <t>Small plot on Road north of Prince of Wales  (Morturary)</t>
  </si>
  <si>
    <t>Between Vicarage and burial ground</t>
  </si>
  <si>
    <t>Site of Old Petrol Station * "Izzy's"</t>
  </si>
  <si>
    <t>Plot across river from church.  St Annes Close</t>
  </si>
  <si>
    <t>Strip of land west of river near Devonshire Bridge</t>
  </si>
  <si>
    <t>Area including Haddon Cottage (original road up through village)</t>
  </si>
  <si>
    <t>Plot in Barlow</t>
  </si>
  <si>
    <t>Land in Bakewell near church</t>
  </si>
  <si>
    <t>Fields south of  Curbar village</t>
  </si>
  <si>
    <t>Froggatt village</t>
  </si>
  <si>
    <t>road</t>
  </si>
  <si>
    <t>Moor around Birchen Edge</t>
  </si>
  <si>
    <t>Across Heathy Lea brook from Robin Hood Inn</t>
  </si>
  <si>
    <t>Column "Page"  -  Ref - is the Page in the Schedule, and number in page.  Sort to get original order</t>
  </si>
  <si>
    <t>Maynard Anthony L.  The Devises of</t>
  </si>
  <si>
    <t>Area NW of Froggatt Edge Road, beyond plot No 69</t>
  </si>
  <si>
    <t>Barlborough Hospital Trustees</t>
  </si>
  <si>
    <t>Worrall Joshua The Devises</t>
  </si>
  <si>
    <t>House north of Moorlands Lane</t>
  </si>
  <si>
    <t>Bowler John</t>
  </si>
  <si>
    <t>2 fields off lane to Grindleford</t>
  </si>
  <si>
    <t>Field east of lane to Grindleford</t>
  </si>
  <si>
    <t>Field to west of lane to grindleford</t>
  </si>
  <si>
    <t>House east of lane to Grindleford</t>
  </si>
  <si>
    <t>Field north of Turnpike</t>
  </si>
  <si>
    <t>The Parkers Homestead</t>
  </si>
  <si>
    <t>Near round trough</t>
  </si>
  <si>
    <t>Gardom &amp; Pares</t>
  </si>
  <si>
    <t xml:space="preserve">Kitchen </t>
  </si>
  <si>
    <t>Allotment in Barlow</t>
  </si>
  <si>
    <t>Vicar of Bakewell</t>
  </si>
  <si>
    <t>Vicarage</t>
  </si>
  <si>
    <t>Field east of lane above College</t>
  </si>
  <si>
    <t>Off upper Bar Road, to NE</t>
  </si>
  <si>
    <t>Marples T</t>
  </si>
  <si>
    <t>field School Lane east of xxxx</t>
  </si>
  <si>
    <t>Marples Thomas</t>
  </si>
  <si>
    <t>Marples George</t>
  </si>
  <si>
    <t>Area south of Chesterfield road east of Barbrook</t>
  </si>
  <si>
    <t>In Park North of old Turnpike Nr plot 117</t>
  </si>
  <si>
    <t>Field Near Golden Gates, near plot 116</t>
  </si>
  <si>
    <t>??</t>
  </si>
  <si>
    <t>For Glebe, in exchange from DofR</t>
  </si>
  <si>
    <t>Land just east of CurbarGap</t>
  </si>
  <si>
    <t>Field now Cliff College between main road and lane</t>
  </si>
  <si>
    <t>Field below Conference Centre</t>
  </si>
  <si>
    <t>Field now Conference Centre</t>
  </si>
  <si>
    <t>House site of present main Cliff College</t>
  </si>
  <si>
    <t>Track to ford over Derwent by bridge</t>
  </si>
  <si>
    <t>Eaglestone Flat near Gap south of Clod Hall Lane Lane</t>
  </si>
  <si>
    <t>Moor Curbar Edge</t>
  </si>
  <si>
    <t>Off road under Curbar Edge near Gap</t>
  </si>
  <si>
    <t>Small plots east of road above Chequers Inn</t>
  </si>
  <si>
    <t>between Moorlands Lane &amp; Main Rd</t>
  </si>
  <si>
    <t>Field on river bank near Cliff College</t>
  </si>
  <si>
    <t>Field at Clod Hall  alongside road</t>
  </si>
  <si>
    <t>The Green, lane above round trough</t>
  </si>
  <si>
    <t>Pinfold Hill, lane below round trough</t>
  </si>
  <si>
    <t>Field centre village, off The Green</t>
  </si>
  <si>
    <t>Bowler S</t>
  </si>
  <si>
    <t>Bowler J</t>
  </si>
  <si>
    <t>Chief Rents - Sampson Bowler</t>
  </si>
  <si>
    <t>off Clod Hll Lane</t>
  </si>
  <si>
    <t>2 Chief Rent</t>
  </si>
  <si>
    <t>Small plot east of road above Chequers Inn</t>
  </si>
  <si>
    <t>1b Highways</t>
  </si>
  <si>
    <t>1d to Vicar (&amp; Curate)</t>
  </si>
  <si>
    <t>1c to DofR as Lord of Manor</t>
  </si>
  <si>
    <t>total p</t>
  </si>
  <si>
    <t>The Curate was special in that he wsa alloted common land by virtue of his office - which was then exchanged for DofR land - extra Glebe</t>
  </si>
  <si>
    <t>NB Some freeholders (and the Vicar) get land outside Baslow</t>
  </si>
  <si>
    <t>The only Common Land alloted and kept was G Marples and R Jenkinson who kept small plots at Nether End</t>
  </si>
  <si>
    <t>The Duke of Devonshire alloced two plots on the moor.  The DofR gets them as part of Exchange of Lands</t>
  </si>
  <si>
    <t>Between Road &amp; Brook opposite Wheatshief Hotel</t>
  </si>
  <si>
    <t>acre  C&amp;W</t>
  </si>
  <si>
    <t>acre  OIL</t>
  </si>
  <si>
    <t>tot CR</t>
  </si>
  <si>
    <t>Total</t>
  </si>
  <si>
    <t>Baslow Enclosure Award</t>
  </si>
  <si>
    <t xml:space="preserve">land allotted to - </t>
  </si>
  <si>
    <t>DofR as Lord of Manor</t>
  </si>
  <si>
    <t>Vicar for Tithes</t>
  </si>
  <si>
    <t>DofR for Chief Rent</t>
  </si>
  <si>
    <t>FreeHolders  for CR (kept)</t>
  </si>
  <si>
    <t>Figures represent acres.  Additional roods and perches ignored</t>
  </si>
  <si>
    <t>Common and Waste Land: Acres Allotted</t>
  </si>
  <si>
    <t>3 Allotted to DofR for CR</t>
  </si>
  <si>
    <t>6 FreeH from DofR for their CR</t>
  </si>
  <si>
    <t>6a FreeH from DorR for their CR &amp; their land</t>
  </si>
  <si>
    <t>Order</t>
  </si>
  <si>
    <t>5a FreeH's own land to DofR</t>
  </si>
  <si>
    <t>4a Allotted to FreeH for CR kept</t>
  </si>
  <si>
    <t>4b Allotted to FreeH for CR to DofR</t>
  </si>
  <si>
    <t>Chief Rents - Anthony Lax Maynards Devises</t>
  </si>
  <si>
    <t>Chief Rents -  Edward Bowler</t>
  </si>
  <si>
    <t>Chief Rents - Joshua Worralls Devises</t>
  </si>
  <si>
    <t>Chief Rents - George Ellis</t>
  </si>
  <si>
    <t>Chief Rents -  Trustees of Barlborough Hosp</t>
  </si>
  <si>
    <t>Total Common Land</t>
  </si>
  <si>
    <t>sum</t>
  </si>
  <si>
    <t>Allotted to DofR for CR</t>
  </si>
  <si>
    <t>Population 1841 census</t>
  </si>
  <si>
    <t>Sum</t>
  </si>
  <si>
    <t>Marples G</t>
  </si>
  <si>
    <t>FreeHolders exchanged to DofR</t>
  </si>
  <si>
    <t>Freeholders</t>
  </si>
  <si>
    <t xml:space="preserve">Gardom  </t>
  </si>
  <si>
    <t>4a Allotted to FreeH for CR, kept</t>
  </si>
  <si>
    <t>4b Allotted to FreeH for CR, to DofR</t>
  </si>
  <si>
    <t>Chief Rents - Thomas Gardom trustees</t>
  </si>
  <si>
    <t>moor</t>
  </si>
  <si>
    <t>brookside</t>
  </si>
  <si>
    <t>roadside</t>
  </si>
  <si>
    <t>quarry</t>
  </si>
  <si>
    <t>? next to 54.  ?? Part of roadside</t>
  </si>
  <si>
    <t>rough</t>
  </si>
  <si>
    <t>Above road below Froggat Edge</t>
  </si>
  <si>
    <t>Large area below Froggatt Edge</t>
  </si>
  <si>
    <t>East of road above Chequers Inn</t>
  </si>
  <si>
    <t>East of road below Chequers Inn</t>
  </si>
  <si>
    <t>Large plot Across road from Chequers Inn</t>
  </si>
  <si>
    <t>village</t>
  </si>
  <si>
    <t>North of upper Moorlands Lane</t>
  </si>
  <si>
    <t>south of lane to Grindleford</t>
  </si>
  <si>
    <t>roadside N of lower Moorlands Lane</t>
  </si>
  <si>
    <t>? Raodside The Green</t>
  </si>
  <si>
    <t>? south of lane to Grindleford</t>
  </si>
  <si>
    <t>1 perch = 25 sq metres</t>
  </si>
  <si>
    <t>On moor above Edge north</t>
  </si>
  <si>
    <t>Special comment Baslow</t>
  </si>
  <si>
    <t>AREA OF COMMON RIGHT (LAND) - before allocation</t>
  </si>
  <si>
    <t>descr</t>
  </si>
  <si>
    <t>1 special a roads</t>
  </si>
  <si>
    <t>1 special b quarry</t>
  </si>
  <si>
    <t>1 special c Lord of Manor</t>
  </si>
  <si>
    <t>1 special d Vicar</t>
  </si>
  <si>
    <t>7 Vicar from DofR for special allotment for small tithes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</si>
</sst>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b/>
      <sz val="12"/>
      <color rgb="FFFF0000"/>
      <name val="Arial"/>
      <family val="2"/>
    </font>
    <font>
      <sz val="10"/>
      <color theme="3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sz val="10"/>
      <color theme="3"/>
      <name val="Arial"/>
      <family val="2"/>
    </font>
    <font>
      <sz val="8"/>
      <name val="Arial"/>
      <family val="2"/>
    </font>
    <font>
      <sz val="8"/>
      <color rgb="FFFF0000"/>
      <name val="Arial"/>
      <family val="2"/>
    </font>
    <font>
      <b/>
      <sz val="12"/>
      <name val="Arial"/>
      <family val="2"/>
    </font>
    <font>
      <sz val="10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84">
    <xf numFmtId="0" fontId="0" fillId="0" borderId="0" xfId="0"/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vertical="top" wrapText="1"/>
    </xf>
    <xf numFmtId="0" fontId="1" fillId="0" borderId="0" xfId="0" applyFont="1" applyFill="1" applyBorder="1" applyAlignment="1">
      <alignment horizontal="center" vertical="top"/>
    </xf>
    <xf numFmtId="0" fontId="3" fillId="2" borderId="0" xfId="0" applyFont="1" applyFill="1" applyBorder="1" applyAlignment="1">
      <alignment vertical="top" wrapText="1"/>
    </xf>
    <xf numFmtId="0" fontId="3" fillId="2" borderId="0" xfId="0" applyFont="1" applyFill="1" applyBorder="1" applyAlignment="1">
      <alignment horizontal="center" vertical="top" wrapText="1"/>
    </xf>
    <xf numFmtId="0" fontId="3" fillId="2" borderId="0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vertical="top" wrapText="1"/>
    </xf>
    <xf numFmtId="0" fontId="7" fillId="0" borderId="0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left" vertical="top" wrapText="1"/>
    </xf>
    <xf numFmtId="0" fontId="7" fillId="3" borderId="0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vertical="top" wrapText="1"/>
    </xf>
    <xf numFmtId="0" fontId="3" fillId="3" borderId="0" xfId="0" applyFont="1" applyFill="1" applyBorder="1" applyAlignment="1">
      <alignment horizontal="left" vertical="top" wrapText="1"/>
    </xf>
    <xf numFmtId="0" fontId="7" fillId="2" borderId="0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vertical="top"/>
    </xf>
    <xf numFmtId="0" fontId="7" fillId="0" borderId="0" xfId="0" applyFont="1" applyFill="1" applyBorder="1" applyAlignment="1">
      <alignment horizontal="center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center" vertical="top"/>
    </xf>
    <xf numFmtId="0" fontId="6" fillId="2" borderId="0" xfId="0" applyFont="1" applyFill="1" applyBorder="1" applyAlignment="1">
      <alignment horizontal="center" vertical="top" wrapText="1"/>
    </xf>
    <xf numFmtId="12" fontId="3" fillId="0" borderId="0" xfId="0" applyNumberFormat="1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vertical="top" wrapText="1"/>
    </xf>
    <xf numFmtId="0" fontId="10" fillId="0" borderId="0" xfId="0" applyFont="1" applyFill="1" applyBorder="1" applyAlignment="1">
      <alignment vertical="top"/>
    </xf>
    <xf numFmtId="0" fontId="3" fillId="4" borderId="0" xfId="0" applyFont="1" applyFill="1" applyBorder="1" applyAlignment="1">
      <alignment vertical="top" wrapText="1"/>
    </xf>
    <xf numFmtId="0" fontId="3" fillId="4" borderId="0" xfId="0" applyFont="1" applyFill="1" applyBorder="1" applyAlignment="1">
      <alignment horizontal="left" vertical="top" wrapText="1"/>
    </xf>
    <xf numFmtId="0" fontId="7" fillId="5" borderId="0" xfId="0" applyFont="1" applyFill="1" applyBorder="1" applyAlignment="1">
      <alignment horizontal="left" vertical="top" wrapText="1"/>
    </xf>
    <xf numFmtId="0" fontId="3" fillId="5" borderId="0" xfId="0" applyFont="1" applyFill="1" applyBorder="1" applyAlignment="1">
      <alignment vertical="top" wrapText="1"/>
    </xf>
    <xf numFmtId="0" fontId="3" fillId="5" borderId="0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vertical="top" wrapText="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top" wrapText="1"/>
    </xf>
    <xf numFmtId="0" fontId="7" fillId="4" borderId="0" xfId="0" applyFont="1" applyFill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 wrapText="1"/>
    </xf>
    <xf numFmtId="0" fontId="7" fillId="6" borderId="0" xfId="0" applyFont="1" applyFill="1" applyBorder="1" applyAlignment="1">
      <alignment horizontal="left" vertical="top" wrapText="1"/>
    </xf>
    <xf numFmtId="0" fontId="7" fillId="6" borderId="0" xfId="0" applyFont="1" applyFill="1" applyBorder="1" applyAlignment="1">
      <alignment vertical="top" wrapText="1"/>
    </xf>
    <xf numFmtId="0" fontId="3" fillId="6" borderId="0" xfId="0" applyFont="1" applyFill="1" applyBorder="1" applyAlignment="1">
      <alignment vertical="top" wrapText="1"/>
    </xf>
    <xf numFmtId="0" fontId="3" fillId="6" borderId="0" xfId="0" applyFont="1" applyFill="1" applyBorder="1" applyAlignment="1">
      <alignment horizontal="left" vertical="top" wrapText="1"/>
    </xf>
    <xf numFmtId="0" fontId="0" fillId="2" borderId="0" xfId="0" applyFont="1" applyFill="1" applyBorder="1" applyAlignment="1">
      <alignment vertical="top" wrapText="1"/>
    </xf>
    <xf numFmtId="0" fontId="7" fillId="7" borderId="0" xfId="0" applyFont="1" applyFill="1" applyBorder="1" applyAlignment="1">
      <alignment horizontal="left" vertical="top" wrapText="1"/>
    </xf>
    <xf numFmtId="0" fontId="3" fillId="7" borderId="0" xfId="0" applyFont="1" applyFill="1" applyBorder="1" applyAlignment="1">
      <alignment vertical="top" wrapText="1"/>
    </xf>
    <xf numFmtId="0" fontId="3" fillId="7" borderId="0" xfId="0" applyFont="1" applyFill="1" applyBorder="1" applyAlignment="1">
      <alignment horizontal="left" vertical="top" wrapText="1"/>
    </xf>
    <xf numFmtId="0" fontId="7" fillId="7" borderId="0" xfId="0" applyFont="1" applyFill="1" applyBorder="1" applyAlignment="1">
      <alignment vertical="top" wrapText="1"/>
    </xf>
    <xf numFmtId="0" fontId="7" fillId="8" borderId="0" xfId="0" applyFont="1" applyFill="1" applyBorder="1" applyAlignment="1">
      <alignment horizontal="left" vertical="top" wrapText="1"/>
    </xf>
    <xf numFmtId="0" fontId="7" fillId="8" borderId="0" xfId="0" applyFont="1" applyFill="1" applyBorder="1" applyAlignment="1">
      <alignment vertical="top" wrapText="1"/>
    </xf>
    <xf numFmtId="0" fontId="3" fillId="8" borderId="0" xfId="0" applyFont="1" applyFill="1" applyBorder="1" applyAlignment="1">
      <alignment vertical="top" wrapText="1"/>
    </xf>
    <xf numFmtId="0" fontId="3" fillId="8" borderId="0" xfId="0" applyFont="1" applyFill="1" applyBorder="1" applyAlignment="1">
      <alignment horizontal="left" vertical="top" wrapText="1"/>
    </xf>
    <xf numFmtId="0" fontId="3" fillId="0" borderId="0" xfId="0" applyFont="1" applyAlignment="1">
      <alignment vertical="top"/>
    </xf>
    <xf numFmtId="0" fontId="11" fillId="0" borderId="0" xfId="0" applyFont="1" applyAlignment="1">
      <alignment horizontal="center" vertical="top"/>
    </xf>
    <xf numFmtId="0" fontId="11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0" fillId="0" borderId="0" xfId="0" applyAlignment="1">
      <alignment vertical="top"/>
    </xf>
    <xf numFmtId="0" fontId="9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12" fillId="0" borderId="0" xfId="0" applyFont="1" applyAlignment="1">
      <alignment horizontal="left" vertical="top"/>
    </xf>
    <xf numFmtId="0" fontId="8" fillId="0" borderId="0" xfId="0" applyFont="1" applyAlignment="1">
      <alignment horizontal="center" vertical="top"/>
    </xf>
    <xf numFmtId="0" fontId="3" fillId="0" borderId="0" xfId="0" applyFont="1" applyAlignment="1">
      <alignment horizontal="right"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9" fillId="0" borderId="1" xfId="0" applyFont="1" applyBorder="1" applyAlignment="1">
      <alignment horizontal="center" vertical="top"/>
    </xf>
    <xf numFmtId="0" fontId="0" fillId="0" borderId="0" xfId="0" applyAlignment="1">
      <alignment horizontal="left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1" fillId="0" borderId="0" xfId="0" applyFont="1" applyAlignment="1">
      <alignment vertical="top"/>
    </xf>
    <xf numFmtId="0" fontId="13" fillId="0" borderId="0" xfId="0" applyFont="1" applyAlignment="1">
      <alignment vertical="top"/>
    </xf>
    <xf numFmtId="0" fontId="1" fillId="0" borderId="0" xfId="0" applyFont="1" applyFill="1" applyBorder="1" applyAlignment="1">
      <alignment vertical="top"/>
    </xf>
    <xf numFmtId="0" fontId="0" fillId="0" borderId="0" xfId="0" applyAlignment="1">
      <alignment horizontal="center" vertical="top"/>
    </xf>
    <xf numFmtId="0" fontId="14" fillId="0" borderId="1" xfId="0" applyFont="1" applyBorder="1" applyAlignment="1">
      <alignment horizontal="center" vertical="top"/>
    </xf>
    <xf numFmtId="0" fontId="14" fillId="0" borderId="1" xfId="0" applyFont="1" applyBorder="1" applyAlignment="1">
      <alignment vertical="top"/>
    </xf>
    <xf numFmtId="0" fontId="14" fillId="0" borderId="1" xfId="0" applyFont="1" applyBorder="1" applyAlignment="1">
      <alignment horizontal="left" vertical="top"/>
    </xf>
    <xf numFmtId="0" fontId="14" fillId="0" borderId="1" xfId="0" applyFont="1" applyFill="1" applyBorder="1" applyAlignment="1">
      <alignment vertical="top"/>
    </xf>
    <xf numFmtId="0" fontId="14" fillId="0" borderId="1" xfId="0" applyFont="1" applyBorder="1" applyAlignment="1">
      <alignment horizontal="right" vertical="top"/>
    </xf>
    <xf numFmtId="0" fontId="14" fillId="4" borderId="1" xfId="0" applyFont="1" applyFill="1" applyBorder="1" applyAlignment="1">
      <alignment horizontal="left" vertical="top" wrapText="1"/>
    </xf>
    <xf numFmtId="0" fontId="14" fillId="7" borderId="1" xfId="0" applyFont="1" applyFill="1" applyBorder="1" applyAlignment="1">
      <alignment horizontal="left" vertical="top" wrapText="1"/>
    </xf>
    <xf numFmtId="0" fontId="14" fillId="5" borderId="1" xfId="0" applyFont="1" applyFill="1" applyBorder="1" applyAlignment="1">
      <alignment horizontal="left" vertical="top" wrapText="1"/>
    </xf>
    <xf numFmtId="0" fontId="2" fillId="8" borderId="0" xfId="0" applyFont="1" applyFill="1" applyBorder="1" applyAlignment="1">
      <alignment horizontal="left" vertical="top"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EQ196"/>
  <sheetViews>
    <sheetView tabSelected="1" zoomScale="130" zoomScaleNormal="130" workbookViewId="0">
      <pane ySplit="1" topLeftCell="A2" activePane="bottomLeft" state="frozen"/>
      <selection pane="bottomLeft" sqref="A1:XFD1048576"/>
    </sheetView>
  </sheetViews>
  <sheetFormatPr baseColWidth="10" defaultColWidth="9.1640625" defaultRowHeight="13" x14ac:dyDescent="0.15"/>
  <cols>
    <col min="1" max="1" width="7.83203125" style="3" customWidth="1"/>
    <col min="2" max="2" width="6.33203125" style="12" customWidth="1"/>
    <col min="3" max="3" width="5.5" style="12" customWidth="1"/>
    <col min="4" max="4" width="5.1640625" style="12" customWidth="1"/>
    <col min="5" max="5" width="29.1640625" style="13" customWidth="1"/>
    <col min="6" max="6" width="16.83203125" style="11" customWidth="1"/>
    <col min="7" max="7" width="11.6640625" style="27" customWidth="1"/>
    <col min="8" max="8" width="14" style="11" customWidth="1"/>
    <col min="9" max="9" width="19.5" style="5" customWidth="1"/>
    <col min="10" max="10" width="28.83203125" style="2" customWidth="1"/>
    <col min="11" max="11" width="9.83203125" style="36" customWidth="1"/>
    <col min="12" max="12" width="6.5" style="3" customWidth="1"/>
    <col min="13" max="14" width="5.1640625" style="3" customWidth="1"/>
    <col min="15" max="15" width="7.5" style="3" customWidth="1"/>
    <col min="16" max="16" width="5" style="3" customWidth="1"/>
    <col min="17" max="17" width="4.5" style="3" customWidth="1"/>
    <col min="18" max="18" width="30.33203125" style="1" customWidth="1"/>
    <col min="19" max="16384" width="9.1640625" style="5"/>
  </cols>
  <sheetData>
    <row r="1" spans="1:19" s="10" customFormat="1" ht="34" x14ac:dyDescent="0.15">
      <c r="A1" s="10" t="s">
        <v>308</v>
      </c>
      <c r="B1" s="10" t="s">
        <v>98</v>
      </c>
      <c r="C1" s="10" t="s">
        <v>75</v>
      </c>
      <c r="D1" s="10" t="s">
        <v>123</v>
      </c>
      <c r="E1" s="15" t="s">
        <v>200</v>
      </c>
      <c r="F1" s="10" t="s">
        <v>147</v>
      </c>
      <c r="G1" s="10" t="s">
        <v>106</v>
      </c>
      <c r="H1" s="10" t="s">
        <v>138</v>
      </c>
      <c r="I1" s="10" t="s">
        <v>139</v>
      </c>
      <c r="J1" s="10" t="s">
        <v>155</v>
      </c>
      <c r="K1" s="10" t="s">
        <v>45</v>
      </c>
      <c r="L1" s="25" t="s">
        <v>293</v>
      </c>
      <c r="M1" s="10" t="s">
        <v>104</v>
      </c>
      <c r="N1" s="10" t="s">
        <v>105</v>
      </c>
      <c r="O1" s="25" t="s">
        <v>294</v>
      </c>
      <c r="P1" s="10" t="s">
        <v>104</v>
      </c>
      <c r="Q1" s="10" t="s">
        <v>105</v>
      </c>
      <c r="R1" s="10" t="s">
        <v>153</v>
      </c>
      <c r="S1" s="10" t="s">
        <v>350</v>
      </c>
    </row>
    <row r="2" spans="1:19" ht="14" x14ac:dyDescent="0.15">
      <c r="A2" s="3">
        <v>1</v>
      </c>
      <c r="B2" s="12">
        <v>2</v>
      </c>
      <c r="C2" s="12" t="s">
        <v>79</v>
      </c>
      <c r="D2" s="12">
        <v>1</v>
      </c>
      <c r="E2" s="13" t="s">
        <v>351</v>
      </c>
      <c r="F2" s="11" t="s">
        <v>143</v>
      </c>
      <c r="G2" s="27" t="s">
        <v>102</v>
      </c>
      <c r="J2" s="5" t="s">
        <v>73</v>
      </c>
      <c r="K2" s="39" t="s">
        <v>101</v>
      </c>
      <c r="L2" s="8"/>
      <c r="O2" s="8"/>
      <c r="R2" s="5" t="s">
        <v>229</v>
      </c>
    </row>
    <row r="3" spans="1:19" ht="14" x14ac:dyDescent="0.15">
      <c r="A3" s="3">
        <v>2</v>
      </c>
      <c r="B3" s="12">
        <v>2</v>
      </c>
      <c r="C3" s="12" t="s">
        <v>79</v>
      </c>
      <c r="D3" s="12">
        <v>2</v>
      </c>
      <c r="E3" s="13" t="s">
        <v>351</v>
      </c>
      <c r="F3" s="11" t="s">
        <v>142</v>
      </c>
      <c r="G3" s="27" t="s">
        <v>102</v>
      </c>
      <c r="J3" s="5" t="s">
        <v>73</v>
      </c>
      <c r="K3" s="39" t="s">
        <v>101</v>
      </c>
      <c r="L3" s="8"/>
      <c r="O3" s="8"/>
      <c r="R3" s="5" t="s">
        <v>229</v>
      </c>
    </row>
    <row r="4" spans="1:19" ht="14" x14ac:dyDescent="0.15">
      <c r="A4" s="3">
        <v>3</v>
      </c>
      <c r="B4" s="12">
        <v>2</v>
      </c>
      <c r="C4" s="12" t="s">
        <v>79</v>
      </c>
      <c r="D4" s="12">
        <v>3</v>
      </c>
      <c r="E4" s="13" t="s">
        <v>351</v>
      </c>
      <c r="F4" s="11" t="s">
        <v>142</v>
      </c>
      <c r="G4" s="27" t="s">
        <v>102</v>
      </c>
      <c r="J4" s="5" t="s">
        <v>74</v>
      </c>
      <c r="K4" s="39" t="s">
        <v>101</v>
      </c>
      <c r="L4" s="8"/>
      <c r="O4" s="8"/>
      <c r="R4" s="5" t="s">
        <v>229</v>
      </c>
    </row>
    <row r="5" spans="1:19" ht="14" x14ac:dyDescent="0.15">
      <c r="A5" s="3">
        <v>4</v>
      </c>
      <c r="B5" s="12">
        <v>3</v>
      </c>
      <c r="C5" s="12" t="s">
        <v>79</v>
      </c>
      <c r="D5" s="12">
        <v>4</v>
      </c>
      <c r="E5" s="13" t="s">
        <v>351</v>
      </c>
      <c r="F5" s="11" t="s">
        <v>142</v>
      </c>
      <c r="G5" s="27" t="s">
        <v>102</v>
      </c>
      <c r="J5" s="5" t="s">
        <v>140</v>
      </c>
      <c r="K5" s="39" t="s">
        <v>101</v>
      </c>
      <c r="L5" s="8"/>
      <c r="O5" s="8"/>
      <c r="R5" s="5" t="s">
        <v>229</v>
      </c>
    </row>
    <row r="6" spans="1:19" ht="14" x14ac:dyDescent="0.15">
      <c r="A6" s="3">
        <v>5</v>
      </c>
      <c r="B6" s="12">
        <v>2</v>
      </c>
      <c r="C6" s="12" t="s">
        <v>79</v>
      </c>
      <c r="D6" s="12">
        <v>74</v>
      </c>
      <c r="E6" s="13" t="s">
        <v>351</v>
      </c>
      <c r="F6" s="11" t="s">
        <v>143</v>
      </c>
      <c r="G6" s="27" t="s">
        <v>113</v>
      </c>
      <c r="J6" s="2" t="s">
        <v>141</v>
      </c>
      <c r="K6" s="39" t="s">
        <v>101</v>
      </c>
      <c r="L6" s="8"/>
      <c r="O6" s="8"/>
      <c r="R6" s="5" t="s">
        <v>229</v>
      </c>
    </row>
    <row r="7" spans="1:19" ht="28" x14ac:dyDescent="0.15">
      <c r="A7" s="3">
        <v>6</v>
      </c>
      <c r="B7" s="12">
        <v>3</v>
      </c>
      <c r="C7" s="12" t="s">
        <v>79</v>
      </c>
      <c r="D7" s="12">
        <v>112</v>
      </c>
      <c r="E7" s="13" t="s">
        <v>351</v>
      </c>
      <c r="F7" s="11" t="s">
        <v>160</v>
      </c>
      <c r="G7" s="27" t="s">
        <v>158</v>
      </c>
      <c r="H7" s="11" t="s">
        <v>189</v>
      </c>
      <c r="I7" s="5" t="s">
        <v>166</v>
      </c>
      <c r="J7" s="2" t="s">
        <v>165</v>
      </c>
      <c r="K7" s="39" t="s">
        <v>101</v>
      </c>
      <c r="L7" s="8"/>
      <c r="O7" s="8"/>
      <c r="R7" s="5" t="s">
        <v>229</v>
      </c>
    </row>
    <row r="8" spans="1:19" ht="14" x14ac:dyDescent="0.15">
      <c r="A8" s="3">
        <v>7</v>
      </c>
      <c r="B8" s="12">
        <v>2</v>
      </c>
      <c r="C8" s="12" t="s">
        <v>79</v>
      </c>
      <c r="D8" s="12">
        <v>110</v>
      </c>
      <c r="E8" s="13" t="s">
        <v>351</v>
      </c>
      <c r="F8" s="11" t="s">
        <v>143</v>
      </c>
      <c r="G8" s="27" t="s">
        <v>158</v>
      </c>
      <c r="I8" s="2"/>
      <c r="J8" s="5" t="s">
        <v>159</v>
      </c>
      <c r="K8" s="39" t="s">
        <v>101</v>
      </c>
      <c r="L8" s="8"/>
      <c r="O8" s="8"/>
      <c r="R8" s="5" t="s">
        <v>229</v>
      </c>
    </row>
    <row r="9" spans="1:19" ht="14" x14ac:dyDescent="0.15">
      <c r="A9" s="3">
        <v>8</v>
      </c>
      <c r="B9" s="12">
        <v>3</v>
      </c>
      <c r="C9" s="12" t="s">
        <v>79</v>
      </c>
      <c r="D9" s="12">
        <v>111</v>
      </c>
      <c r="E9" s="13" t="s">
        <v>351</v>
      </c>
      <c r="F9" s="11" t="s">
        <v>142</v>
      </c>
      <c r="G9" s="27" t="s">
        <v>158</v>
      </c>
      <c r="J9" s="2" t="s">
        <v>159</v>
      </c>
      <c r="K9" s="39" t="s">
        <v>101</v>
      </c>
      <c r="L9" s="8"/>
      <c r="O9" s="8"/>
      <c r="R9" s="5" t="s">
        <v>229</v>
      </c>
    </row>
    <row r="10" spans="1:19" ht="28" x14ac:dyDescent="0.15">
      <c r="A10" s="3">
        <v>9</v>
      </c>
      <c r="B10" s="12">
        <v>4</v>
      </c>
      <c r="C10" s="12" t="s">
        <v>79</v>
      </c>
      <c r="D10" s="12">
        <v>5</v>
      </c>
      <c r="E10" s="13" t="s">
        <v>352</v>
      </c>
      <c r="F10" s="11" t="s">
        <v>144</v>
      </c>
      <c r="G10" s="27" t="s">
        <v>102</v>
      </c>
      <c r="I10" s="5" t="s">
        <v>148</v>
      </c>
      <c r="J10" s="2" t="s">
        <v>100</v>
      </c>
      <c r="K10" s="39">
        <v>16</v>
      </c>
      <c r="L10" s="8">
        <v>1</v>
      </c>
      <c r="M10" s="3">
        <v>0</v>
      </c>
      <c r="N10" s="3">
        <v>0</v>
      </c>
      <c r="O10" s="8"/>
      <c r="R10" s="1" t="s">
        <v>210</v>
      </c>
      <c r="S10" s="5" t="s">
        <v>329</v>
      </c>
    </row>
    <row r="11" spans="1:19" ht="28" x14ac:dyDescent="0.15">
      <c r="A11" s="3">
        <v>10</v>
      </c>
      <c r="B11" s="12">
        <v>4</v>
      </c>
      <c r="C11" s="12" t="s">
        <v>79</v>
      </c>
      <c r="D11" s="12">
        <v>69</v>
      </c>
      <c r="E11" s="13" t="s">
        <v>352</v>
      </c>
      <c r="F11" s="11" t="s">
        <v>144</v>
      </c>
      <c r="G11" s="27" t="s">
        <v>103</v>
      </c>
      <c r="I11" s="5" t="s">
        <v>198</v>
      </c>
      <c r="J11" s="2" t="s">
        <v>100</v>
      </c>
      <c r="K11" s="39">
        <v>40</v>
      </c>
      <c r="L11" s="8">
        <v>1</v>
      </c>
      <c r="M11" s="3">
        <v>0</v>
      </c>
      <c r="N11" s="3">
        <v>0</v>
      </c>
      <c r="O11" s="8"/>
      <c r="R11" s="1" t="s">
        <v>14</v>
      </c>
      <c r="S11" s="5" t="s">
        <v>329</v>
      </c>
    </row>
    <row r="12" spans="1:19" ht="28" x14ac:dyDescent="0.15">
      <c r="A12" s="3">
        <v>11</v>
      </c>
      <c r="B12" s="12">
        <v>4</v>
      </c>
      <c r="C12" s="12" t="s">
        <v>79</v>
      </c>
      <c r="D12" s="12">
        <v>75</v>
      </c>
      <c r="E12" s="13" t="s">
        <v>352</v>
      </c>
      <c r="F12" s="11" t="s">
        <v>144</v>
      </c>
      <c r="G12" s="27" t="s">
        <v>113</v>
      </c>
      <c r="I12" s="5" t="s">
        <v>149</v>
      </c>
      <c r="J12" s="2" t="s">
        <v>100</v>
      </c>
      <c r="K12" s="39">
        <v>59</v>
      </c>
      <c r="L12" s="8">
        <v>1</v>
      </c>
      <c r="M12" s="3">
        <v>0</v>
      </c>
      <c r="N12" s="3">
        <v>0</v>
      </c>
      <c r="O12" s="8"/>
      <c r="R12" s="1" t="s">
        <v>270</v>
      </c>
      <c r="S12" s="5" t="s">
        <v>332</v>
      </c>
    </row>
    <row r="13" spans="1:19" ht="28" x14ac:dyDescent="0.15">
      <c r="A13" s="3">
        <v>12</v>
      </c>
      <c r="B13" s="12">
        <v>5</v>
      </c>
      <c r="C13" s="12" t="s">
        <v>79</v>
      </c>
      <c r="D13" s="12">
        <v>113</v>
      </c>
      <c r="E13" s="13" t="s">
        <v>352</v>
      </c>
      <c r="F13" s="11" t="s">
        <v>197</v>
      </c>
      <c r="G13" s="27" t="s">
        <v>158</v>
      </c>
      <c r="I13" s="5" t="s">
        <v>199</v>
      </c>
      <c r="J13" s="2" t="s">
        <v>100</v>
      </c>
      <c r="K13" s="39">
        <v>71</v>
      </c>
      <c r="L13" s="8">
        <v>1</v>
      </c>
      <c r="M13" s="3">
        <v>0</v>
      </c>
      <c r="N13" s="3">
        <v>0</v>
      </c>
      <c r="O13" s="8"/>
      <c r="R13" s="1" t="s">
        <v>205</v>
      </c>
      <c r="S13" s="5" t="s">
        <v>334</v>
      </c>
    </row>
    <row r="14" spans="1:19" ht="14" x14ac:dyDescent="0.15">
      <c r="A14" s="3">
        <v>13</v>
      </c>
      <c r="B14" s="12">
        <v>6</v>
      </c>
      <c r="C14" s="12" t="s">
        <v>79</v>
      </c>
      <c r="D14" s="12">
        <v>8</v>
      </c>
      <c r="E14" s="13" t="s">
        <v>353</v>
      </c>
      <c r="F14" s="11" t="s">
        <v>144</v>
      </c>
      <c r="G14" s="27" t="s">
        <v>102</v>
      </c>
      <c r="I14" s="5" t="s">
        <v>57</v>
      </c>
      <c r="J14" s="2" t="s">
        <v>114</v>
      </c>
      <c r="K14" s="39">
        <v>5</v>
      </c>
      <c r="L14" s="8">
        <v>82</v>
      </c>
      <c r="M14" s="3">
        <v>0</v>
      </c>
      <c r="N14" s="3">
        <v>13</v>
      </c>
      <c r="O14" s="8"/>
      <c r="R14" s="1" t="s">
        <v>22</v>
      </c>
      <c r="S14" s="5" t="s">
        <v>329</v>
      </c>
    </row>
    <row r="15" spans="1:19" ht="14" x14ac:dyDescent="0.15">
      <c r="A15" s="3">
        <v>14</v>
      </c>
      <c r="B15" s="12">
        <v>7</v>
      </c>
      <c r="C15" s="12" t="s">
        <v>79</v>
      </c>
      <c r="D15" s="12">
        <v>71</v>
      </c>
      <c r="E15" s="13" t="s">
        <v>353</v>
      </c>
      <c r="F15" s="11" t="s">
        <v>144</v>
      </c>
      <c r="G15" s="27" t="s">
        <v>103</v>
      </c>
      <c r="I15" s="5" t="s">
        <v>57</v>
      </c>
      <c r="J15" s="2" t="s">
        <v>97</v>
      </c>
      <c r="K15" s="39">
        <v>66</v>
      </c>
      <c r="L15" s="8">
        <v>85</v>
      </c>
      <c r="M15" s="3">
        <v>0</v>
      </c>
      <c r="N15" s="3">
        <v>0</v>
      </c>
      <c r="O15" s="8"/>
      <c r="R15" s="1" t="s">
        <v>18</v>
      </c>
      <c r="S15" s="5" t="s">
        <v>329</v>
      </c>
    </row>
    <row r="16" spans="1:19" ht="14" x14ac:dyDescent="0.15">
      <c r="A16" s="3">
        <v>15</v>
      </c>
      <c r="B16" s="12">
        <v>7</v>
      </c>
      <c r="C16" s="12" t="s">
        <v>79</v>
      </c>
      <c r="D16" s="12">
        <v>77</v>
      </c>
      <c r="E16" s="13" t="s">
        <v>353</v>
      </c>
      <c r="F16" s="11" t="s">
        <v>144</v>
      </c>
      <c r="G16" s="27" t="s">
        <v>113</v>
      </c>
      <c r="I16" s="5" t="s">
        <v>57</v>
      </c>
      <c r="J16" s="2" t="s">
        <v>114</v>
      </c>
      <c r="K16" s="39">
        <v>61</v>
      </c>
      <c r="L16" s="8">
        <v>21</v>
      </c>
      <c r="M16" s="3">
        <v>3</v>
      </c>
      <c r="N16" s="3">
        <v>38</v>
      </c>
      <c r="O16" s="8"/>
      <c r="R16" s="1" t="s">
        <v>202</v>
      </c>
      <c r="S16" s="5" t="s">
        <v>329</v>
      </c>
    </row>
    <row r="17" spans="1:19" ht="14" x14ac:dyDescent="0.15">
      <c r="A17" s="3">
        <v>16</v>
      </c>
      <c r="B17" s="12">
        <v>7</v>
      </c>
      <c r="C17" s="12" t="s">
        <v>79</v>
      </c>
      <c r="D17" s="12">
        <v>115</v>
      </c>
      <c r="E17" s="13" t="s">
        <v>353</v>
      </c>
      <c r="F17" s="11" t="s">
        <v>144</v>
      </c>
      <c r="G17" s="27" t="s">
        <v>158</v>
      </c>
      <c r="I17" s="5" t="s">
        <v>57</v>
      </c>
      <c r="J17" s="2" t="s">
        <v>114</v>
      </c>
      <c r="K17" s="39">
        <v>72</v>
      </c>
      <c r="L17" s="8">
        <v>13</v>
      </c>
      <c r="M17" s="3">
        <v>0</v>
      </c>
      <c r="N17" s="3">
        <v>19</v>
      </c>
      <c r="O17" s="8"/>
      <c r="R17" s="1" t="s">
        <v>335</v>
      </c>
      <c r="S17" s="5" t="s">
        <v>334</v>
      </c>
    </row>
    <row r="18" spans="1:19" ht="42" x14ac:dyDescent="0.15">
      <c r="A18" s="3">
        <v>17</v>
      </c>
      <c r="B18" s="12">
        <v>25</v>
      </c>
      <c r="C18" s="12" t="s">
        <v>79</v>
      </c>
      <c r="D18" s="12">
        <v>6</v>
      </c>
      <c r="E18" s="13" t="s">
        <v>354</v>
      </c>
      <c r="F18" s="11" t="s">
        <v>144</v>
      </c>
      <c r="G18" s="27" t="s">
        <v>102</v>
      </c>
      <c r="H18" s="11" t="s">
        <v>29</v>
      </c>
      <c r="I18" s="5" t="s">
        <v>57</v>
      </c>
      <c r="J18" s="2" t="s">
        <v>150</v>
      </c>
      <c r="K18" s="39">
        <v>36</v>
      </c>
      <c r="L18" s="8">
        <v>64</v>
      </c>
      <c r="M18" s="3">
        <v>3</v>
      </c>
      <c r="N18" s="3">
        <v>11</v>
      </c>
      <c r="O18" s="8"/>
      <c r="R18" s="1" t="s">
        <v>209</v>
      </c>
      <c r="S18" s="5" t="s">
        <v>329</v>
      </c>
    </row>
    <row r="19" spans="1:19" ht="42" x14ac:dyDescent="0.15">
      <c r="A19" s="3">
        <v>18</v>
      </c>
      <c r="B19" s="12">
        <v>25</v>
      </c>
      <c r="C19" s="12" t="s">
        <v>79</v>
      </c>
      <c r="D19" s="12">
        <v>70</v>
      </c>
      <c r="E19" s="13" t="s">
        <v>354</v>
      </c>
      <c r="F19" s="11" t="s">
        <v>144</v>
      </c>
      <c r="G19" s="27" t="s">
        <v>103</v>
      </c>
      <c r="H19" s="11" t="s">
        <v>29</v>
      </c>
      <c r="I19" s="5" t="s">
        <v>57</v>
      </c>
      <c r="J19" s="2" t="s">
        <v>151</v>
      </c>
      <c r="K19" s="39">
        <v>64</v>
      </c>
      <c r="L19" s="8">
        <v>52</v>
      </c>
      <c r="M19" s="3">
        <v>0</v>
      </c>
      <c r="N19" s="3">
        <v>35</v>
      </c>
      <c r="O19" s="8"/>
      <c r="R19" s="1" t="s">
        <v>16</v>
      </c>
      <c r="S19" s="5" t="s">
        <v>329</v>
      </c>
    </row>
    <row r="20" spans="1:19" ht="42" x14ac:dyDescent="0.15">
      <c r="A20" s="3">
        <v>19</v>
      </c>
      <c r="B20" s="12">
        <v>25</v>
      </c>
      <c r="C20" s="12" t="s">
        <v>79</v>
      </c>
      <c r="D20" s="12">
        <v>76</v>
      </c>
      <c r="E20" s="13" t="s">
        <v>354</v>
      </c>
      <c r="F20" s="11" t="s">
        <v>144</v>
      </c>
      <c r="G20" s="27" t="s">
        <v>113</v>
      </c>
      <c r="H20" s="11" t="s">
        <v>29</v>
      </c>
      <c r="I20" s="5" t="s">
        <v>57</v>
      </c>
      <c r="J20" s="2" t="s">
        <v>152</v>
      </c>
      <c r="K20" s="39">
        <v>63</v>
      </c>
      <c r="L20" s="8">
        <v>17</v>
      </c>
      <c r="M20" s="3">
        <v>1</v>
      </c>
      <c r="N20" s="3">
        <v>3</v>
      </c>
      <c r="O20" s="8"/>
      <c r="R20" s="1" t="s">
        <v>203</v>
      </c>
      <c r="S20" s="5" t="s">
        <v>329</v>
      </c>
    </row>
    <row r="21" spans="1:19" ht="28" x14ac:dyDescent="0.15">
      <c r="A21" s="3">
        <v>20</v>
      </c>
      <c r="B21" s="12">
        <v>26</v>
      </c>
      <c r="C21" s="12" t="s">
        <v>79</v>
      </c>
      <c r="D21" s="12">
        <v>114</v>
      </c>
      <c r="E21" s="13" t="s">
        <v>354</v>
      </c>
      <c r="F21" s="11" t="s">
        <v>144</v>
      </c>
      <c r="G21" s="27" t="s">
        <v>158</v>
      </c>
      <c r="H21" s="11" t="s">
        <v>29</v>
      </c>
      <c r="I21" s="5" t="s">
        <v>57</v>
      </c>
      <c r="J21" s="2" t="s">
        <v>167</v>
      </c>
      <c r="K21" s="39">
        <v>81</v>
      </c>
      <c r="L21" s="8">
        <v>4</v>
      </c>
      <c r="M21" s="3">
        <v>2</v>
      </c>
      <c r="N21" s="3">
        <v>4</v>
      </c>
      <c r="O21" s="8"/>
      <c r="R21" s="1" t="s">
        <v>338</v>
      </c>
      <c r="S21" s="5" t="s">
        <v>334</v>
      </c>
    </row>
    <row r="22" spans="1:19" ht="28" x14ac:dyDescent="0.15">
      <c r="A22" s="3">
        <v>21</v>
      </c>
      <c r="B22" s="12">
        <v>23</v>
      </c>
      <c r="C22" s="12" t="s">
        <v>79</v>
      </c>
      <c r="D22" s="12">
        <v>58</v>
      </c>
      <c r="E22" s="16" t="s">
        <v>125</v>
      </c>
      <c r="F22" s="11" t="s">
        <v>145</v>
      </c>
      <c r="G22" s="27" t="s">
        <v>102</v>
      </c>
      <c r="H22" s="11" t="s">
        <v>46</v>
      </c>
      <c r="I22" s="17" t="s">
        <v>57</v>
      </c>
      <c r="J22" s="18" t="s">
        <v>127</v>
      </c>
      <c r="K22" s="34">
        <v>6</v>
      </c>
      <c r="L22" s="8">
        <v>0</v>
      </c>
      <c r="M22" s="3">
        <v>0</v>
      </c>
      <c r="N22" s="3">
        <v>16</v>
      </c>
      <c r="O22" s="8"/>
      <c r="R22" s="1" t="s">
        <v>209</v>
      </c>
      <c r="S22" s="5" t="s">
        <v>329</v>
      </c>
    </row>
    <row r="23" spans="1:19" ht="14" x14ac:dyDescent="0.15">
      <c r="A23" s="3">
        <v>22</v>
      </c>
      <c r="B23" s="12">
        <v>23</v>
      </c>
      <c r="C23" s="12" t="s">
        <v>79</v>
      </c>
      <c r="D23" s="12">
        <v>59</v>
      </c>
      <c r="E23" s="16" t="s">
        <v>125</v>
      </c>
      <c r="F23" s="11" t="s">
        <v>145</v>
      </c>
      <c r="G23" s="27" t="s">
        <v>102</v>
      </c>
      <c r="H23" s="11" t="s">
        <v>278</v>
      </c>
      <c r="I23" s="17" t="s">
        <v>57</v>
      </c>
      <c r="J23" s="18" t="s">
        <v>280</v>
      </c>
      <c r="K23" s="34">
        <v>7</v>
      </c>
      <c r="L23" s="8">
        <v>0</v>
      </c>
      <c r="M23" s="3">
        <v>0</v>
      </c>
      <c r="N23" s="3">
        <v>16</v>
      </c>
      <c r="O23" s="8"/>
      <c r="R23" s="1" t="s">
        <v>281</v>
      </c>
      <c r="S23" s="5" t="s">
        <v>329</v>
      </c>
    </row>
    <row r="24" spans="1:19" ht="14" x14ac:dyDescent="0.15">
      <c r="A24" s="3">
        <v>23</v>
      </c>
      <c r="B24" s="12">
        <v>23</v>
      </c>
      <c r="C24" s="12" t="s">
        <v>79</v>
      </c>
      <c r="D24" s="12">
        <v>60</v>
      </c>
      <c r="E24" s="16" t="s">
        <v>125</v>
      </c>
      <c r="F24" s="11" t="s">
        <v>145</v>
      </c>
      <c r="G24" s="27" t="s">
        <v>102</v>
      </c>
      <c r="H24" s="11" t="s">
        <v>67</v>
      </c>
      <c r="I24" s="17" t="s">
        <v>57</v>
      </c>
      <c r="J24" s="18" t="s">
        <v>128</v>
      </c>
      <c r="K24" s="34">
        <v>15</v>
      </c>
      <c r="L24" s="8">
        <v>0</v>
      </c>
      <c r="M24" s="3">
        <v>0</v>
      </c>
      <c r="N24" s="3">
        <v>4</v>
      </c>
      <c r="O24" s="8"/>
      <c r="R24" s="1" t="s">
        <v>209</v>
      </c>
      <c r="S24" s="5" t="s">
        <v>329</v>
      </c>
    </row>
    <row r="25" spans="1:19" ht="14" x14ac:dyDescent="0.15">
      <c r="A25" s="3">
        <v>24</v>
      </c>
      <c r="B25" s="12">
        <v>23</v>
      </c>
      <c r="C25" s="12" t="s">
        <v>79</v>
      </c>
      <c r="D25" s="12">
        <v>61</v>
      </c>
      <c r="E25" s="16" t="s">
        <v>125</v>
      </c>
      <c r="F25" s="11" t="s">
        <v>145</v>
      </c>
      <c r="G25" s="27" t="s">
        <v>102</v>
      </c>
      <c r="H25" s="11" t="s">
        <v>60</v>
      </c>
      <c r="I25" s="17" t="s">
        <v>57</v>
      </c>
      <c r="J25" s="18" t="s">
        <v>132</v>
      </c>
      <c r="K25" s="34">
        <v>12</v>
      </c>
      <c r="L25" s="8">
        <v>0</v>
      </c>
      <c r="M25" s="3">
        <v>1</v>
      </c>
      <c r="N25" s="3">
        <v>8</v>
      </c>
      <c r="O25" s="8"/>
      <c r="R25" s="1" t="s">
        <v>209</v>
      </c>
      <c r="S25" s="5" t="s">
        <v>329</v>
      </c>
    </row>
    <row r="26" spans="1:19" ht="28" x14ac:dyDescent="0.15">
      <c r="A26" s="3">
        <v>25</v>
      </c>
      <c r="B26" s="12">
        <v>23</v>
      </c>
      <c r="C26" s="12" t="s">
        <v>79</v>
      </c>
      <c r="D26" s="12">
        <v>62</v>
      </c>
      <c r="E26" s="16" t="s">
        <v>125</v>
      </c>
      <c r="F26" s="11" t="s">
        <v>145</v>
      </c>
      <c r="G26" s="27" t="s">
        <v>102</v>
      </c>
      <c r="H26" s="11" t="s">
        <v>63</v>
      </c>
      <c r="I26" s="17" t="s">
        <v>57</v>
      </c>
      <c r="J26" s="18" t="s">
        <v>328</v>
      </c>
      <c r="K26" s="34">
        <v>14</v>
      </c>
      <c r="L26" s="8">
        <v>0</v>
      </c>
      <c r="M26" s="3">
        <v>1</v>
      </c>
      <c r="N26" s="3">
        <v>24</v>
      </c>
      <c r="O26" s="8"/>
      <c r="R26" s="1" t="s">
        <v>209</v>
      </c>
      <c r="S26" s="5" t="s">
        <v>329</v>
      </c>
    </row>
    <row r="27" spans="1:19" ht="14" x14ac:dyDescent="0.15">
      <c r="A27" s="3">
        <v>26</v>
      </c>
      <c r="B27" s="12">
        <v>23</v>
      </c>
      <c r="C27" s="12" t="s">
        <v>79</v>
      </c>
      <c r="D27" s="12">
        <v>63</v>
      </c>
      <c r="E27" s="16" t="s">
        <v>125</v>
      </c>
      <c r="F27" s="11" t="s">
        <v>145</v>
      </c>
      <c r="G27" s="27" t="s">
        <v>102</v>
      </c>
      <c r="H27" s="11" t="s">
        <v>53</v>
      </c>
      <c r="I27" s="17" t="s">
        <v>57</v>
      </c>
      <c r="J27" s="18" t="s">
        <v>129</v>
      </c>
      <c r="K27" s="34">
        <v>9</v>
      </c>
      <c r="L27" s="8">
        <v>0</v>
      </c>
      <c r="M27" s="3">
        <v>1</v>
      </c>
      <c r="N27" s="3">
        <v>2</v>
      </c>
      <c r="O27" s="8"/>
      <c r="R27" s="1" t="s">
        <v>209</v>
      </c>
      <c r="S27" s="5" t="s">
        <v>329</v>
      </c>
    </row>
    <row r="28" spans="1:19" ht="14" x14ac:dyDescent="0.15">
      <c r="A28" s="3">
        <v>27</v>
      </c>
      <c r="B28" s="12">
        <v>23</v>
      </c>
      <c r="C28" s="12" t="s">
        <v>79</v>
      </c>
      <c r="D28" s="12">
        <v>64</v>
      </c>
      <c r="E28" s="16" t="s">
        <v>125</v>
      </c>
      <c r="F28" s="11" t="s">
        <v>145</v>
      </c>
      <c r="G28" s="27" t="s">
        <v>102</v>
      </c>
      <c r="H28" s="11" t="s">
        <v>54</v>
      </c>
      <c r="I28" s="17" t="s">
        <v>57</v>
      </c>
      <c r="J28" s="18" t="s">
        <v>130</v>
      </c>
      <c r="K28" s="34">
        <v>8</v>
      </c>
      <c r="L28" s="8">
        <v>0</v>
      </c>
      <c r="M28" s="3">
        <v>0</v>
      </c>
      <c r="N28" s="3">
        <v>29</v>
      </c>
      <c r="O28" s="8"/>
      <c r="R28" s="1" t="s">
        <v>209</v>
      </c>
      <c r="S28" s="5" t="s">
        <v>329</v>
      </c>
    </row>
    <row r="29" spans="1:19" ht="14" x14ac:dyDescent="0.15">
      <c r="A29" s="3">
        <v>28</v>
      </c>
      <c r="B29" s="12">
        <v>23</v>
      </c>
      <c r="C29" s="12" t="s">
        <v>79</v>
      </c>
      <c r="D29" s="12">
        <v>65</v>
      </c>
      <c r="E29" s="16" t="s">
        <v>125</v>
      </c>
      <c r="F29" s="11" t="s">
        <v>145</v>
      </c>
      <c r="G29" s="27" t="s">
        <v>102</v>
      </c>
      <c r="H29" s="11" t="s">
        <v>56</v>
      </c>
      <c r="I29" s="17" t="s">
        <v>57</v>
      </c>
      <c r="J29" s="18" t="s">
        <v>134</v>
      </c>
      <c r="K29" s="34">
        <v>13</v>
      </c>
      <c r="L29" s="8">
        <v>0</v>
      </c>
      <c r="M29" s="3">
        <v>1</v>
      </c>
      <c r="N29" s="3">
        <v>22</v>
      </c>
      <c r="O29" s="8"/>
      <c r="R29" s="1" t="s">
        <v>209</v>
      </c>
      <c r="S29" s="5" t="s">
        <v>329</v>
      </c>
    </row>
    <row r="30" spans="1:19" ht="14" x14ac:dyDescent="0.15">
      <c r="A30" s="3">
        <v>29</v>
      </c>
      <c r="B30" s="12">
        <v>23</v>
      </c>
      <c r="C30" s="12" t="s">
        <v>79</v>
      </c>
      <c r="D30" s="12">
        <v>66</v>
      </c>
      <c r="E30" s="16" t="s">
        <v>125</v>
      </c>
      <c r="F30" s="11" t="s">
        <v>145</v>
      </c>
      <c r="G30" s="27" t="s">
        <v>102</v>
      </c>
      <c r="H30" s="11" t="s">
        <v>65</v>
      </c>
      <c r="I30" s="17" t="s">
        <v>57</v>
      </c>
      <c r="J30" s="18" t="s">
        <v>133</v>
      </c>
      <c r="K30" s="34">
        <v>11</v>
      </c>
      <c r="L30" s="8">
        <v>0</v>
      </c>
      <c r="M30" s="3">
        <v>1</v>
      </c>
      <c r="N30" s="3">
        <v>5</v>
      </c>
      <c r="O30" s="8"/>
      <c r="R30" s="1" t="s">
        <v>209</v>
      </c>
      <c r="S30" s="5" t="s">
        <v>329</v>
      </c>
    </row>
    <row r="31" spans="1:19" ht="14" x14ac:dyDescent="0.15">
      <c r="A31" s="3">
        <v>30</v>
      </c>
      <c r="B31" s="12">
        <v>23</v>
      </c>
      <c r="C31" s="12" t="s">
        <v>79</v>
      </c>
      <c r="D31" s="12">
        <v>67</v>
      </c>
      <c r="E31" s="16" t="s">
        <v>125</v>
      </c>
      <c r="F31" s="11" t="s">
        <v>145</v>
      </c>
      <c r="G31" s="27" t="s">
        <v>102</v>
      </c>
      <c r="H31" s="11" t="s">
        <v>62</v>
      </c>
      <c r="I31" s="17" t="s">
        <v>57</v>
      </c>
      <c r="J31" s="18" t="s">
        <v>131</v>
      </c>
      <c r="K31" s="34">
        <v>10</v>
      </c>
      <c r="L31" s="8">
        <v>0</v>
      </c>
      <c r="M31" s="3">
        <v>1</v>
      </c>
      <c r="N31" s="3">
        <v>5</v>
      </c>
      <c r="O31" s="8"/>
      <c r="R31" s="1" t="s">
        <v>209</v>
      </c>
      <c r="S31" s="5" t="s">
        <v>329</v>
      </c>
    </row>
    <row r="32" spans="1:19" ht="14" x14ac:dyDescent="0.15">
      <c r="A32" s="3">
        <v>31</v>
      </c>
      <c r="C32" s="12" t="s">
        <v>79</v>
      </c>
      <c r="D32" s="12">
        <v>102</v>
      </c>
      <c r="E32" s="16" t="s">
        <v>125</v>
      </c>
      <c r="F32" s="11" t="s">
        <v>145</v>
      </c>
      <c r="G32" s="27" t="s">
        <v>113</v>
      </c>
      <c r="H32" s="11" t="s">
        <v>60</v>
      </c>
      <c r="I32" s="17" t="s">
        <v>57</v>
      </c>
      <c r="J32" s="18" t="s">
        <v>136</v>
      </c>
      <c r="K32" s="39">
        <v>45</v>
      </c>
      <c r="L32" s="8">
        <v>0</v>
      </c>
      <c r="M32" s="3">
        <v>2</v>
      </c>
      <c r="N32" s="3">
        <v>31</v>
      </c>
      <c r="O32" s="8"/>
      <c r="R32" s="1" t="s">
        <v>211</v>
      </c>
      <c r="S32" s="5" t="s">
        <v>329</v>
      </c>
    </row>
    <row r="33" spans="1:19" ht="28" x14ac:dyDescent="0.15">
      <c r="A33" s="3">
        <v>32</v>
      </c>
      <c r="B33" s="12">
        <v>23</v>
      </c>
      <c r="C33" s="12" t="s">
        <v>79</v>
      </c>
      <c r="D33" s="12">
        <v>103</v>
      </c>
      <c r="E33" s="16" t="s">
        <v>125</v>
      </c>
      <c r="F33" s="11" t="s">
        <v>145</v>
      </c>
      <c r="G33" s="27" t="s">
        <v>113</v>
      </c>
      <c r="H33" s="11" t="s">
        <v>63</v>
      </c>
      <c r="I33" s="17" t="s">
        <v>57</v>
      </c>
      <c r="J33" s="18" t="s">
        <v>137</v>
      </c>
      <c r="K33" s="39">
        <v>46</v>
      </c>
      <c r="L33" s="8">
        <v>0</v>
      </c>
      <c r="M33" s="3">
        <v>1</v>
      </c>
      <c r="N33" s="3">
        <v>36</v>
      </c>
      <c r="O33" s="8"/>
      <c r="R33" s="1" t="s">
        <v>211</v>
      </c>
      <c r="S33" s="5" t="s">
        <v>329</v>
      </c>
    </row>
    <row r="34" spans="1:19" ht="28" x14ac:dyDescent="0.15">
      <c r="A34" s="3">
        <v>33</v>
      </c>
      <c r="B34" s="12">
        <v>23</v>
      </c>
      <c r="C34" s="12" t="s">
        <v>79</v>
      </c>
      <c r="D34" s="12">
        <v>139</v>
      </c>
      <c r="E34" s="16" t="s">
        <v>125</v>
      </c>
      <c r="F34" s="11" t="s">
        <v>145</v>
      </c>
      <c r="G34" s="27" t="s">
        <v>158</v>
      </c>
      <c r="H34" s="11" t="s">
        <v>194</v>
      </c>
      <c r="I34" s="17" t="s">
        <v>57</v>
      </c>
      <c r="J34" s="18" t="s">
        <v>312</v>
      </c>
      <c r="K34" s="39">
        <v>74</v>
      </c>
      <c r="L34" s="8">
        <v>0</v>
      </c>
      <c r="M34" s="3">
        <v>1</v>
      </c>
      <c r="N34" s="3">
        <v>36</v>
      </c>
      <c r="O34" s="8"/>
      <c r="R34" s="1" t="s">
        <v>214</v>
      </c>
      <c r="S34" s="5" t="s">
        <v>334</v>
      </c>
    </row>
    <row r="35" spans="1:19" ht="28" x14ac:dyDescent="0.15">
      <c r="A35" s="3">
        <v>34</v>
      </c>
      <c r="B35" s="12">
        <v>23</v>
      </c>
      <c r="C35" s="12" t="s">
        <v>79</v>
      </c>
      <c r="D35" s="12">
        <v>137</v>
      </c>
      <c r="E35" s="16" t="s">
        <v>282</v>
      </c>
      <c r="F35" s="11" t="s">
        <v>145</v>
      </c>
      <c r="G35" s="27" t="s">
        <v>158</v>
      </c>
      <c r="H35" s="11" t="s">
        <v>190</v>
      </c>
      <c r="I35" s="17" t="s">
        <v>57</v>
      </c>
      <c r="J35" s="18" t="s">
        <v>313</v>
      </c>
      <c r="K35" s="39">
        <v>75</v>
      </c>
      <c r="L35" s="8">
        <v>0</v>
      </c>
      <c r="M35" s="3">
        <v>0</v>
      </c>
      <c r="N35" s="3">
        <v>26</v>
      </c>
      <c r="O35" s="8"/>
      <c r="R35" s="1" t="s">
        <v>283</v>
      </c>
      <c r="S35" s="5" t="s">
        <v>334</v>
      </c>
    </row>
    <row r="36" spans="1:19" ht="28" x14ac:dyDescent="0.15">
      <c r="A36" s="3">
        <v>35</v>
      </c>
      <c r="B36" s="12">
        <v>78</v>
      </c>
      <c r="C36" s="12" t="s">
        <v>79</v>
      </c>
      <c r="D36" s="12">
        <v>140</v>
      </c>
      <c r="E36" s="16" t="s">
        <v>125</v>
      </c>
      <c r="F36" s="11" t="s">
        <v>145</v>
      </c>
      <c r="G36" s="27" t="s">
        <v>158</v>
      </c>
      <c r="H36" s="11" t="s">
        <v>192</v>
      </c>
      <c r="I36" s="17" t="s">
        <v>57</v>
      </c>
      <c r="J36" s="18" t="s">
        <v>314</v>
      </c>
      <c r="K36" s="39">
        <v>76</v>
      </c>
      <c r="L36" s="8">
        <v>0</v>
      </c>
      <c r="M36" s="3">
        <v>0</v>
      </c>
      <c r="N36" s="3">
        <v>26</v>
      </c>
      <c r="O36" s="8"/>
      <c r="R36" s="1" t="s">
        <v>271</v>
      </c>
      <c r="S36" s="5" t="s">
        <v>334</v>
      </c>
    </row>
    <row r="37" spans="1:19" ht="28" x14ac:dyDescent="0.15">
      <c r="A37" s="3">
        <v>36</v>
      </c>
      <c r="B37" s="12">
        <v>23</v>
      </c>
      <c r="C37" s="12" t="s">
        <v>79</v>
      </c>
      <c r="D37" s="12">
        <v>138</v>
      </c>
      <c r="E37" s="16" t="s">
        <v>125</v>
      </c>
      <c r="F37" s="11" t="s">
        <v>145</v>
      </c>
      <c r="G37" s="27" t="s">
        <v>158</v>
      </c>
      <c r="H37" s="11" t="s">
        <v>193</v>
      </c>
      <c r="I37" s="17" t="s">
        <v>57</v>
      </c>
      <c r="J37" s="18" t="s">
        <v>315</v>
      </c>
      <c r="K37" s="39">
        <v>77</v>
      </c>
      <c r="L37" s="8">
        <v>0</v>
      </c>
      <c r="M37" s="3">
        <v>0</v>
      </c>
      <c r="N37" s="3">
        <v>5</v>
      </c>
      <c r="O37" s="8"/>
      <c r="R37" s="1" t="s">
        <v>271</v>
      </c>
      <c r="S37" s="5" t="s">
        <v>334</v>
      </c>
    </row>
    <row r="38" spans="1:19" ht="28" x14ac:dyDescent="0.15">
      <c r="A38" s="3">
        <v>37</v>
      </c>
      <c r="B38" s="12">
        <v>23</v>
      </c>
      <c r="C38" s="12" t="s">
        <v>79</v>
      </c>
      <c r="D38" s="12">
        <v>136</v>
      </c>
      <c r="E38" s="16" t="s">
        <v>125</v>
      </c>
      <c r="F38" s="11" t="s">
        <v>145</v>
      </c>
      <c r="G38" s="27" t="s">
        <v>158</v>
      </c>
      <c r="H38" s="11" t="s">
        <v>189</v>
      </c>
      <c r="I38" s="17" t="s">
        <v>57</v>
      </c>
      <c r="J38" s="18" t="s">
        <v>316</v>
      </c>
      <c r="K38" s="39">
        <v>78</v>
      </c>
      <c r="L38" s="8">
        <v>1</v>
      </c>
      <c r="M38" s="3">
        <v>0</v>
      </c>
      <c r="N38" s="3">
        <v>0</v>
      </c>
      <c r="O38" s="8"/>
      <c r="R38" s="1" t="s">
        <v>337</v>
      </c>
      <c r="S38" s="5" t="s">
        <v>334</v>
      </c>
    </row>
    <row r="39" spans="1:19" ht="14" x14ac:dyDescent="0.15">
      <c r="A39" s="3">
        <v>38</v>
      </c>
      <c r="B39" s="12">
        <v>16</v>
      </c>
      <c r="C39" s="12" t="s">
        <v>79</v>
      </c>
      <c r="D39" s="12">
        <v>22</v>
      </c>
      <c r="E39" s="38" t="s">
        <v>305</v>
      </c>
      <c r="F39" s="11" t="s">
        <v>145</v>
      </c>
      <c r="G39" s="27" t="s">
        <v>102</v>
      </c>
      <c r="I39" s="29" t="s">
        <v>57</v>
      </c>
      <c r="J39" s="30" t="s">
        <v>168</v>
      </c>
      <c r="K39" s="39">
        <v>1</v>
      </c>
      <c r="L39" s="8">
        <v>648</v>
      </c>
      <c r="M39" s="3">
        <v>2</v>
      </c>
      <c r="N39" s="3">
        <v>33</v>
      </c>
      <c r="O39" s="8"/>
      <c r="R39" s="1" t="s">
        <v>21</v>
      </c>
      <c r="S39" s="5" t="s">
        <v>329</v>
      </c>
    </row>
    <row r="40" spans="1:19" ht="28" x14ac:dyDescent="0.15">
      <c r="A40" s="3">
        <v>39</v>
      </c>
      <c r="B40" s="12">
        <v>17</v>
      </c>
      <c r="C40" s="12" t="s">
        <v>79</v>
      </c>
      <c r="D40" s="12">
        <v>23</v>
      </c>
      <c r="E40" s="38" t="s">
        <v>305</v>
      </c>
      <c r="F40" s="11" t="s">
        <v>145</v>
      </c>
      <c r="G40" s="27" t="s">
        <v>102</v>
      </c>
      <c r="I40" s="29" t="s">
        <v>57</v>
      </c>
      <c r="J40" s="30" t="s">
        <v>168</v>
      </c>
      <c r="K40" s="39">
        <v>2</v>
      </c>
      <c r="L40" s="8">
        <v>0</v>
      </c>
      <c r="M40" s="3">
        <v>0</v>
      </c>
      <c r="N40" s="3">
        <v>19</v>
      </c>
      <c r="O40" s="8"/>
      <c r="R40" s="1" t="s">
        <v>231</v>
      </c>
      <c r="S40" s="5" t="s">
        <v>329</v>
      </c>
    </row>
    <row r="41" spans="1:19" ht="14" x14ac:dyDescent="0.15">
      <c r="A41" s="3">
        <v>40</v>
      </c>
      <c r="B41" s="12">
        <v>17</v>
      </c>
      <c r="C41" s="12" t="s">
        <v>79</v>
      </c>
      <c r="D41" s="12">
        <v>24</v>
      </c>
      <c r="E41" s="38" t="s">
        <v>305</v>
      </c>
      <c r="F41" s="11" t="s">
        <v>145</v>
      </c>
      <c r="G41" s="27" t="s">
        <v>102</v>
      </c>
      <c r="I41" s="29" t="s">
        <v>57</v>
      </c>
      <c r="J41" s="30" t="s">
        <v>168</v>
      </c>
      <c r="K41" s="39">
        <v>3</v>
      </c>
      <c r="L41" s="8">
        <v>31</v>
      </c>
      <c r="M41" s="3">
        <v>2</v>
      </c>
      <c r="N41" s="3">
        <v>8</v>
      </c>
      <c r="O41" s="8"/>
      <c r="R41" s="1" t="s">
        <v>230</v>
      </c>
      <c r="S41" s="5" t="s">
        <v>329</v>
      </c>
    </row>
    <row r="42" spans="1:19" ht="28" x14ac:dyDescent="0.15">
      <c r="A42" s="3">
        <v>41</v>
      </c>
      <c r="B42" s="12">
        <v>17</v>
      </c>
      <c r="C42" s="12" t="s">
        <v>79</v>
      </c>
      <c r="D42" s="12">
        <v>25</v>
      </c>
      <c r="E42" s="38" t="s">
        <v>305</v>
      </c>
      <c r="F42" s="11" t="s">
        <v>145</v>
      </c>
      <c r="G42" s="27" t="s">
        <v>102</v>
      </c>
      <c r="I42" s="29" t="s">
        <v>57</v>
      </c>
      <c r="J42" s="30" t="s">
        <v>168</v>
      </c>
      <c r="K42" s="39">
        <v>4</v>
      </c>
      <c r="L42" s="8">
        <v>491</v>
      </c>
      <c r="M42" s="3">
        <v>2</v>
      </c>
      <c r="N42" s="3">
        <v>19</v>
      </c>
      <c r="O42" s="8"/>
      <c r="R42" s="1" t="s">
        <v>23</v>
      </c>
      <c r="S42" s="5" t="s">
        <v>329</v>
      </c>
    </row>
    <row r="43" spans="1:19" ht="14" x14ac:dyDescent="0.15">
      <c r="A43" s="3">
        <v>42</v>
      </c>
      <c r="B43" s="12">
        <v>17</v>
      </c>
      <c r="C43" s="12" t="s">
        <v>79</v>
      </c>
      <c r="D43" s="12">
        <v>26</v>
      </c>
      <c r="E43" s="38" t="s">
        <v>305</v>
      </c>
      <c r="F43" s="11" t="s">
        <v>145</v>
      </c>
      <c r="G43" s="27" t="s">
        <v>102</v>
      </c>
      <c r="I43" s="29" t="s">
        <v>57</v>
      </c>
      <c r="J43" s="30" t="s">
        <v>168</v>
      </c>
      <c r="K43" s="39">
        <v>37</v>
      </c>
      <c r="L43" s="8">
        <v>2</v>
      </c>
      <c r="M43" s="3">
        <v>2</v>
      </c>
      <c r="N43" s="3">
        <v>34</v>
      </c>
      <c r="O43" s="8"/>
      <c r="R43" s="1" t="s">
        <v>274</v>
      </c>
      <c r="S43" s="5" t="s">
        <v>329</v>
      </c>
    </row>
    <row r="44" spans="1:19" ht="28" x14ac:dyDescent="0.15">
      <c r="A44" s="3">
        <v>43</v>
      </c>
      <c r="B44" s="12">
        <v>17</v>
      </c>
      <c r="C44" s="12" t="s">
        <v>79</v>
      </c>
      <c r="D44" s="12">
        <v>27</v>
      </c>
      <c r="E44" s="38" t="s">
        <v>305</v>
      </c>
      <c r="F44" s="11" t="s">
        <v>145</v>
      </c>
      <c r="G44" s="27" t="s">
        <v>102</v>
      </c>
      <c r="I44" s="29" t="s">
        <v>57</v>
      </c>
      <c r="J44" s="30" t="s">
        <v>168</v>
      </c>
      <c r="K44" s="39">
        <v>39</v>
      </c>
      <c r="L44" s="8">
        <v>80</v>
      </c>
      <c r="M44" s="3">
        <v>1</v>
      </c>
      <c r="N44" s="3">
        <v>32</v>
      </c>
      <c r="O44" s="8"/>
      <c r="R44" s="1" t="s">
        <v>24</v>
      </c>
      <c r="S44" s="5" t="s">
        <v>329</v>
      </c>
    </row>
    <row r="45" spans="1:19" ht="28" x14ac:dyDescent="0.15">
      <c r="A45" s="3">
        <v>44</v>
      </c>
      <c r="B45" s="12">
        <v>18</v>
      </c>
      <c r="C45" s="12" t="s">
        <v>79</v>
      </c>
      <c r="D45" s="12">
        <v>28</v>
      </c>
      <c r="E45" s="38" t="s">
        <v>305</v>
      </c>
      <c r="F45" s="11" t="s">
        <v>145</v>
      </c>
      <c r="G45" s="27" t="s">
        <v>102</v>
      </c>
      <c r="I45" s="29" t="s">
        <v>57</v>
      </c>
      <c r="J45" s="30" t="s">
        <v>168</v>
      </c>
      <c r="K45" s="39">
        <v>41</v>
      </c>
      <c r="L45" s="8">
        <v>5</v>
      </c>
      <c r="M45" s="3">
        <v>1</v>
      </c>
      <c r="N45" s="3">
        <v>31</v>
      </c>
      <c r="O45" s="8"/>
      <c r="R45" s="1" t="s">
        <v>15</v>
      </c>
      <c r="S45" s="5" t="s">
        <v>329</v>
      </c>
    </row>
    <row r="46" spans="1:19" ht="14" x14ac:dyDescent="0.15">
      <c r="A46" s="3">
        <v>45</v>
      </c>
      <c r="B46" s="12">
        <v>18</v>
      </c>
      <c r="C46" s="12" t="s">
        <v>79</v>
      </c>
      <c r="D46" s="12">
        <v>29</v>
      </c>
      <c r="E46" s="38" t="s">
        <v>305</v>
      </c>
      <c r="F46" s="11" t="s">
        <v>145</v>
      </c>
      <c r="G46" s="27" t="s">
        <v>102</v>
      </c>
      <c r="I46" s="29" t="s">
        <v>57</v>
      </c>
      <c r="J46" s="30" t="s">
        <v>168</v>
      </c>
      <c r="K46" s="39">
        <v>42</v>
      </c>
      <c r="L46" s="8">
        <v>9</v>
      </c>
      <c r="M46" s="3">
        <v>0</v>
      </c>
      <c r="N46" s="3">
        <v>7</v>
      </c>
      <c r="O46" s="8"/>
      <c r="R46" s="1" t="s">
        <v>107</v>
      </c>
      <c r="S46" s="5" t="s">
        <v>331</v>
      </c>
    </row>
    <row r="47" spans="1:19" ht="28" x14ac:dyDescent="0.15">
      <c r="A47" s="3">
        <v>46</v>
      </c>
      <c r="B47" s="12">
        <v>18</v>
      </c>
      <c r="C47" s="12" t="s">
        <v>79</v>
      </c>
      <c r="D47" s="12">
        <v>30</v>
      </c>
      <c r="E47" s="38" t="s">
        <v>305</v>
      </c>
      <c r="F47" s="11" t="s">
        <v>145</v>
      </c>
      <c r="G47" s="27" t="s">
        <v>102</v>
      </c>
      <c r="I47" s="29" t="s">
        <v>57</v>
      </c>
      <c r="J47" s="30" t="s">
        <v>168</v>
      </c>
      <c r="K47" s="39">
        <v>43</v>
      </c>
      <c r="L47" s="8">
        <v>1</v>
      </c>
      <c r="M47" s="3">
        <v>2</v>
      </c>
      <c r="N47" s="3">
        <v>24</v>
      </c>
      <c r="O47" s="8"/>
      <c r="R47" s="1" t="s">
        <v>224</v>
      </c>
      <c r="S47" s="5" t="s">
        <v>331</v>
      </c>
    </row>
    <row r="48" spans="1:19" ht="14" x14ac:dyDescent="0.15">
      <c r="A48" s="3">
        <v>47</v>
      </c>
      <c r="B48" s="12">
        <v>18</v>
      </c>
      <c r="C48" s="12" t="s">
        <v>93</v>
      </c>
      <c r="D48" s="12">
        <v>31</v>
      </c>
      <c r="E48" s="38" t="s">
        <v>305</v>
      </c>
      <c r="F48" s="11" t="s">
        <v>145</v>
      </c>
      <c r="G48" s="27" t="s">
        <v>102</v>
      </c>
      <c r="I48" s="29" t="s">
        <v>57</v>
      </c>
      <c r="J48" s="30" t="s">
        <v>168</v>
      </c>
      <c r="K48" s="39">
        <v>111</v>
      </c>
      <c r="L48" s="8">
        <v>0</v>
      </c>
      <c r="M48" s="3">
        <v>1</v>
      </c>
      <c r="N48" s="3">
        <v>8</v>
      </c>
      <c r="O48" s="8"/>
      <c r="R48" s="1" t="s">
        <v>108</v>
      </c>
      <c r="S48" s="5" t="s">
        <v>331</v>
      </c>
    </row>
    <row r="49" spans="1:19 16371:16371" ht="14" x14ac:dyDescent="0.15">
      <c r="A49" s="3">
        <v>48</v>
      </c>
      <c r="B49" s="12">
        <v>18</v>
      </c>
      <c r="C49" s="12" t="s">
        <v>79</v>
      </c>
      <c r="D49" s="12">
        <v>72</v>
      </c>
      <c r="E49" s="38" t="s">
        <v>305</v>
      </c>
      <c r="F49" s="11" t="s">
        <v>145</v>
      </c>
      <c r="G49" s="27" t="s">
        <v>103</v>
      </c>
      <c r="I49" s="29" t="s">
        <v>57</v>
      </c>
      <c r="J49" s="30" t="s">
        <v>168</v>
      </c>
      <c r="K49" s="39">
        <v>65</v>
      </c>
      <c r="L49" s="8">
        <v>1553</v>
      </c>
      <c r="M49" s="3">
        <v>0</v>
      </c>
      <c r="N49" s="3">
        <v>24</v>
      </c>
      <c r="O49" s="8"/>
      <c r="R49" s="1" t="s">
        <v>17</v>
      </c>
      <c r="S49" s="5" t="s">
        <v>329</v>
      </c>
    </row>
    <row r="50" spans="1:19 16371:16371" ht="14" x14ac:dyDescent="0.15">
      <c r="A50" s="3">
        <v>49</v>
      </c>
      <c r="B50" s="12">
        <v>19</v>
      </c>
      <c r="C50" s="12" t="s">
        <v>79</v>
      </c>
      <c r="D50" s="12">
        <v>92</v>
      </c>
      <c r="E50" s="38" t="s">
        <v>305</v>
      </c>
      <c r="F50" s="11" t="s">
        <v>145</v>
      </c>
      <c r="G50" s="27" t="s">
        <v>113</v>
      </c>
      <c r="I50" s="29" t="s">
        <v>57</v>
      </c>
      <c r="J50" s="30" t="s">
        <v>168</v>
      </c>
      <c r="K50" s="39">
        <v>38</v>
      </c>
      <c r="L50" s="8">
        <v>92</v>
      </c>
      <c r="M50" s="3">
        <v>1</v>
      </c>
      <c r="N50" s="3">
        <v>25</v>
      </c>
      <c r="O50" s="8"/>
      <c r="R50" s="1" t="s">
        <v>206</v>
      </c>
      <c r="S50" s="5" t="s">
        <v>329</v>
      </c>
    </row>
    <row r="51" spans="1:19 16371:16371" ht="14" x14ac:dyDescent="0.15">
      <c r="A51" s="3">
        <v>50</v>
      </c>
      <c r="B51" s="12">
        <v>19</v>
      </c>
      <c r="C51" s="12" t="s">
        <v>79</v>
      </c>
      <c r="D51" s="12">
        <v>93</v>
      </c>
      <c r="E51" s="38" t="s">
        <v>305</v>
      </c>
      <c r="F51" s="11" t="s">
        <v>145</v>
      </c>
      <c r="G51" s="27" t="s">
        <v>113</v>
      </c>
      <c r="I51" s="29" t="s">
        <v>57</v>
      </c>
      <c r="J51" s="30" t="s">
        <v>168</v>
      </c>
      <c r="K51" s="39">
        <v>44</v>
      </c>
      <c r="L51" s="8">
        <v>225</v>
      </c>
      <c r="M51" s="3">
        <v>3</v>
      </c>
      <c r="N51" s="3">
        <v>31</v>
      </c>
      <c r="O51" s="8"/>
      <c r="R51" s="35" t="s">
        <v>212</v>
      </c>
      <c r="S51" s="5" t="s">
        <v>329</v>
      </c>
    </row>
    <row r="52" spans="1:19 16371:16371" ht="28" x14ac:dyDescent="0.15">
      <c r="A52" s="3">
        <v>51</v>
      </c>
      <c r="B52" s="12">
        <v>19</v>
      </c>
      <c r="C52" s="12" t="s">
        <v>79</v>
      </c>
      <c r="D52" s="12">
        <v>94</v>
      </c>
      <c r="E52" s="38" t="s">
        <v>305</v>
      </c>
      <c r="F52" s="11" t="s">
        <v>145</v>
      </c>
      <c r="G52" s="27" t="s">
        <v>113</v>
      </c>
      <c r="I52" s="29" t="s">
        <v>57</v>
      </c>
      <c r="J52" s="30" t="s">
        <v>168</v>
      </c>
      <c r="K52" s="39">
        <v>49</v>
      </c>
      <c r="L52" s="8">
        <v>2</v>
      </c>
      <c r="M52" s="3">
        <v>3</v>
      </c>
      <c r="N52" s="3">
        <v>4</v>
      </c>
      <c r="O52" s="8"/>
      <c r="R52" s="1" t="s">
        <v>268</v>
      </c>
      <c r="S52" s="5" t="s">
        <v>329</v>
      </c>
    </row>
    <row r="53" spans="1:19 16371:16371" ht="14" x14ac:dyDescent="0.15">
      <c r="A53" s="3">
        <v>52</v>
      </c>
      <c r="B53" s="12">
        <v>19</v>
      </c>
      <c r="C53" s="12" t="s">
        <v>79</v>
      </c>
      <c r="D53" s="12">
        <v>95</v>
      </c>
      <c r="E53" s="38" t="s">
        <v>305</v>
      </c>
      <c r="F53" s="11" t="s">
        <v>145</v>
      </c>
      <c r="G53" s="27" t="s">
        <v>113</v>
      </c>
      <c r="I53" s="29" t="s">
        <v>57</v>
      </c>
      <c r="J53" s="30" t="s">
        <v>168</v>
      </c>
      <c r="K53" s="39">
        <v>50</v>
      </c>
      <c r="L53" s="8">
        <v>1</v>
      </c>
      <c r="M53" s="3">
        <v>2</v>
      </c>
      <c r="N53" s="3">
        <v>0</v>
      </c>
      <c r="O53" s="8"/>
      <c r="R53" s="35" t="s">
        <v>213</v>
      </c>
      <c r="S53" s="5" t="s">
        <v>331</v>
      </c>
    </row>
    <row r="54" spans="1:19 16371:16371" ht="14" x14ac:dyDescent="0.15">
      <c r="A54" s="3">
        <v>53</v>
      </c>
      <c r="B54" s="12">
        <v>20</v>
      </c>
      <c r="C54" s="12" t="s">
        <v>79</v>
      </c>
      <c r="D54" s="12">
        <v>96</v>
      </c>
      <c r="E54" s="38" t="s">
        <v>305</v>
      </c>
      <c r="F54" s="11" t="s">
        <v>145</v>
      </c>
      <c r="G54" s="27" t="s">
        <v>113</v>
      </c>
      <c r="I54" s="29" t="s">
        <v>57</v>
      </c>
      <c r="J54" s="30" t="s">
        <v>168</v>
      </c>
      <c r="K54" s="39">
        <v>51</v>
      </c>
      <c r="L54" s="8">
        <v>0</v>
      </c>
      <c r="M54" s="3">
        <v>1</v>
      </c>
      <c r="N54" s="3">
        <v>2</v>
      </c>
      <c r="O54" s="8"/>
      <c r="R54" s="35" t="s">
        <v>213</v>
      </c>
      <c r="S54" s="5" t="s">
        <v>331</v>
      </c>
    </row>
    <row r="55" spans="1:19 16371:16371" ht="14" x14ac:dyDescent="0.15">
      <c r="A55" s="3">
        <v>54</v>
      </c>
      <c r="B55" s="12">
        <v>20</v>
      </c>
      <c r="C55" s="12" t="s">
        <v>79</v>
      </c>
      <c r="D55" s="12">
        <v>97</v>
      </c>
      <c r="E55" s="38" t="s">
        <v>305</v>
      </c>
      <c r="F55" s="11" t="s">
        <v>145</v>
      </c>
      <c r="G55" s="27" t="s">
        <v>113</v>
      </c>
      <c r="I55" s="29" t="s">
        <v>57</v>
      </c>
      <c r="J55" s="30" t="s">
        <v>168</v>
      </c>
      <c r="K55" s="39">
        <v>52</v>
      </c>
      <c r="L55" s="8">
        <v>0</v>
      </c>
      <c r="M55" s="3">
        <v>0</v>
      </c>
      <c r="N55" s="3">
        <v>37</v>
      </c>
      <c r="O55" s="8"/>
      <c r="R55" s="35" t="s">
        <v>213</v>
      </c>
      <c r="S55" s="5" t="s">
        <v>331</v>
      </c>
      <c r="XEQ55" s="5" t="s">
        <v>94</v>
      </c>
    </row>
    <row r="56" spans="1:19 16371:16371" ht="14" x14ac:dyDescent="0.15">
      <c r="A56" s="3">
        <v>55</v>
      </c>
      <c r="B56" s="12">
        <v>20</v>
      </c>
      <c r="C56" s="12" t="s">
        <v>79</v>
      </c>
      <c r="D56" s="12">
        <v>98</v>
      </c>
      <c r="E56" s="38" t="s">
        <v>305</v>
      </c>
      <c r="F56" s="11" t="s">
        <v>145</v>
      </c>
      <c r="G56" s="27" t="s">
        <v>113</v>
      </c>
      <c r="I56" s="29" t="s">
        <v>57</v>
      </c>
      <c r="J56" s="30" t="s">
        <v>168</v>
      </c>
      <c r="K56" s="39">
        <v>55</v>
      </c>
      <c r="L56" s="8">
        <v>2</v>
      </c>
      <c r="M56" s="3">
        <v>1</v>
      </c>
      <c r="N56" s="3">
        <v>16</v>
      </c>
      <c r="O56" s="8"/>
      <c r="R56" s="1" t="s">
        <v>275</v>
      </c>
      <c r="S56" s="5" t="s">
        <v>331</v>
      </c>
    </row>
    <row r="57" spans="1:19 16371:16371" ht="14" x14ac:dyDescent="0.15">
      <c r="A57" s="3">
        <v>56</v>
      </c>
      <c r="B57" s="12">
        <v>20</v>
      </c>
      <c r="C57" s="12" t="s">
        <v>79</v>
      </c>
      <c r="D57" s="12">
        <v>99</v>
      </c>
      <c r="E57" s="38" t="s">
        <v>305</v>
      </c>
      <c r="F57" s="11" t="s">
        <v>145</v>
      </c>
      <c r="G57" s="27" t="s">
        <v>113</v>
      </c>
      <c r="I57" s="29" t="s">
        <v>57</v>
      </c>
      <c r="J57" s="30" t="s">
        <v>168</v>
      </c>
      <c r="K57" s="39">
        <v>56</v>
      </c>
      <c r="L57" s="8">
        <v>0</v>
      </c>
      <c r="M57" s="3">
        <v>2</v>
      </c>
      <c r="N57" s="3">
        <v>4</v>
      </c>
      <c r="O57" s="8"/>
      <c r="R57" s="1" t="s">
        <v>276</v>
      </c>
      <c r="S57" s="5" t="s">
        <v>331</v>
      </c>
    </row>
    <row r="58" spans="1:19 16371:16371" ht="14" x14ac:dyDescent="0.15">
      <c r="A58" s="3">
        <v>57</v>
      </c>
      <c r="B58" s="12">
        <v>20</v>
      </c>
      <c r="C58" s="12" t="s">
        <v>79</v>
      </c>
      <c r="D58" s="12">
        <v>100</v>
      </c>
      <c r="E58" s="38" t="s">
        <v>305</v>
      </c>
      <c r="F58" s="11" t="s">
        <v>145</v>
      </c>
      <c r="G58" s="27" t="s">
        <v>113</v>
      </c>
      <c r="I58" s="29" t="s">
        <v>57</v>
      </c>
      <c r="J58" s="30" t="s">
        <v>168</v>
      </c>
      <c r="K58" s="39">
        <v>57</v>
      </c>
      <c r="L58" s="8">
        <v>0</v>
      </c>
      <c r="M58" s="3">
        <v>0</v>
      </c>
      <c r="N58" s="3">
        <v>20</v>
      </c>
      <c r="O58" s="8"/>
      <c r="R58" s="1" t="s">
        <v>267</v>
      </c>
      <c r="S58" s="5" t="s">
        <v>331</v>
      </c>
    </row>
    <row r="59" spans="1:19 16371:16371" ht="14" x14ac:dyDescent="0.15">
      <c r="A59" s="3">
        <v>58</v>
      </c>
      <c r="B59" s="12">
        <v>20</v>
      </c>
      <c r="C59" s="12" t="s">
        <v>79</v>
      </c>
      <c r="D59" s="12">
        <v>101</v>
      </c>
      <c r="E59" s="38" t="s">
        <v>305</v>
      </c>
      <c r="F59" s="11" t="s">
        <v>145</v>
      </c>
      <c r="G59" s="27" t="s">
        <v>113</v>
      </c>
      <c r="I59" s="29" t="s">
        <v>57</v>
      </c>
      <c r="J59" s="30" t="s">
        <v>168</v>
      </c>
      <c r="K59" s="36">
        <v>58</v>
      </c>
      <c r="L59" s="8">
        <v>173</v>
      </c>
      <c r="M59" s="3">
        <v>0</v>
      </c>
      <c r="N59" s="3">
        <v>14</v>
      </c>
      <c r="O59" s="8"/>
      <c r="R59" s="1" t="s">
        <v>269</v>
      </c>
      <c r="S59" s="5" t="s">
        <v>329</v>
      </c>
    </row>
    <row r="60" spans="1:19 16371:16371" ht="14" x14ac:dyDescent="0.15">
      <c r="A60" s="3">
        <v>59</v>
      </c>
      <c r="B60" s="12">
        <v>16</v>
      </c>
      <c r="C60" s="12" t="s">
        <v>79</v>
      </c>
      <c r="D60" s="12">
        <v>122</v>
      </c>
      <c r="E60" s="38" t="s">
        <v>305</v>
      </c>
      <c r="F60" s="11" t="s">
        <v>145</v>
      </c>
      <c r="G60" s="27" t="s">
        <v>158</v>
      </c>
      <c r="I60" s="29" t="s">
        <v>57</v>
      </c>
      <c r="J60" s="30" t="s">
        <v>168</v>
      </c>
      <c r="K60" s="39">
        <v>73</v>
      </c>
      <c r="L60" s="8">
        <v>53</v>
      </c>
      <c r="M60" s="3">
        <v>1</v>
      </c>
      <c r="N60" s="3">
        <v>13</v>
      </c>
      <c r="O60" s="8"/>
      <c r="R60" s="1" t="s">
        <v>336</v>
      </c>
      <c r="S60" s="5" t="s">
        <v>334</v>
      </c>
    </row>
    <row r="61" spans="1:19 16371:16371" ht="28" x14ac:dyDescent="0.15">
      <c r="A61" s="3">
        <v>60</v>
      </c>
      <c r="B61" s="12">
        <v>16</v>
      </c>
      <c r="C61" s="12" t="s">
        <v>79</v>
      </c>
      <c r="D61" s="12">
        <v>123</v>
      </c>
      <c r="E61" s="38" t="s">
        <v>305</v>
      </c>
      <c r="F61" s="11" t="s">
        <v>145</v>
      </c>
      <c r="G61" s="27" t="s">
        <v>158</v>
      </c>
      <c r="I61" s="29" t="s">
        <v>57</v>
      </c>
      <c r="J61" s="30" t="s">
        <v>168</v>
      </c>
      <c r="K61" s="39">
        <v>82</v>
      </c>
      <c r="L61" s="8">
        <v>6</v>
      </c>
      <c r="M61" s="3">
        <v>3</v>
      </c>
      <c r="N61" s="3">
        <v>34</v>
      </c>
      <c r="O61" s="8"/>
      <c r="R61" s="1" t="s">
        <v>339</v>
      </c>
      <c r="S61" s="5" t="s">
        <v>340</v>
      </c>
    </row>
    <row r="62" spans="1:19 16371:16371" ht="14" x14ac:dyDescent="0.15">
      <c r="A62" s="3">
        <v>61</v>
      </c>
      <c r="B62" s="12">
        <v>21</v>
      </c>
      <c r="C62" s="12" t="s">
        <v>79</v>
      </c>
      <c r="D62" s="12">
        <v>124</v>
      </c>
      <c r="E62" s="38" t="s">
        <v>305</v>
      </c>
      <c r="F62" s="11" t="s">
        <v>145</v>
      </c>
      <c r="G62" s="27" t="s">
        <v>158</v>
      </c>
      <c r="I62" s="29" t="s">
        <v>57</v>
      </c>
      <c r="J62" s="30" t="s">
        <v>168</v>
      </c>
      <c r="K62" s="36">
        <v>83</v>
      </c>
      <c r="L62" s="8">
        <v>0</v>
      </c>
      <c r="M62" s="3">
        <v>0</v>
      </c>
      <c r="N62" s="3">
        <v>22</v>
      </c>
      <c r="O62" s="8"/>
      <c r="R62" s="1" t="s">
        <v>272</v>
      </c>
      <c r="S62" s="5" t="s">
        <v>340</v>
      </c>
    </row>
    <row r="63" spans="1:19 16371:16371" ht="14" x14ac:dyDescent="0.15">
      <c r="A63" s="3">
        <v>62</v>
      </c>
      <c r="B63" s="12">
        <v>21</v>
      </c>
      <c r="C63" s="12" t="s">
        <v>79</v>
      </c>
      <c r="D63" s="12">
        <v>125</v>
      </c>
      <c r="E63" s="38" t="s">
        <v>305</v>
      </c>
      <c r="F63" s="11" t="s">
        <v>145</v>
      </c>
      <c r="G63" s="27" t="s">
        <v>158</v>
      </c>
      <c r="I63" s="29" t="s">
        <v>57</v>
      </c>
      <c r="J63" s="30" t="s">
        <v>168</v>
      </c>
      <c r="K63" s="37">
        <v>87</v>
      </c>
      <c r="L63" s="8">
        <v>0</v>
      </c>
      <c r="M63" s="3">
        <v>2</v>
      </c>
      <c r="N63" s="3">
        <v>39</v>
      </c>
      <c r="O63" s="8"/>
      <c r="R63" s="1" t="s">
        <v>341</v>
      </c>
      <c r="S63" s="5" t="s">
        <v>340</v>
      </c>
    </row>
    <row r="64" spans="1:19 16371:16371" ht="14" x14ac:dyDescent="0.15">
      <c r="A64" s="3">
        <v>63</v>
      </c>
      <c r="B64" s="12">
        <v>21</v>
      </c>
      <c r="C64" s="12" t="s">
        <v>79</v>
      </c>
      <c r="D64" s="12">
        <v>126</v>
      </c>
      <c r="E64" s="38" t="s">
        <v>305</v>
      </c>
      <c r="F64" s="11" t="s">
        <v>145</v>
      </c>
      <c r="G64" s="27" t="s">
        <v>158</v>
      </c>
      <c r="I64" s="29" t="s">
        <v>57</v>
      </c>
      <c r="J64" s="30" t="s">
        <v>168</v>
      </c>
      <c r="K64" s="39">
        <v>93</v>
      </c>
      <c r="L64" s="8">
        <v>0</v>
      </c>
      <c r="M64" s="3">
        <v>1</v>
      </c>
      <c r="N64" s="3">
        <v>2</v>
      </c>
      <c r="O64" s="8"/>
      <c r="R64" s="1" t="s">
        <v>343</v>
      </c>
      <c r="S64" s="5" t="s">
        <v>331</v>
      </c>
    </row>
    <row r="65" spans="1:19" ht="14" x14ac:dyDescent="0.15">
      <c r="A65" s="3">
        <v>64</v>
      </c>
      <c r="B65" s="12">
        <v>21</v>
      </c>
      <c r="C65" s="12" t="s">
        <v>79</v>
      </c>
      <c r="D65" s="12">
        <v>127</v>
      </c>
      <c r="E65" s="38" t="s">
        <v>305</v>
      </c>
      <c r="F65" s="11" t="s">
        <v>145</v>
      </c>
      <c r="G65" s="27" t="s">
        <v>158</v>
      </c>
      <c r="I65" s="29" t="s">
        <v>57</v>
      </c>
      <c r="J65" s="30" t="s">
        <v>168</v>
      </c>
      <c r="K65" s="37">
        <v>94</v>
      </c>
      <c r="L65" s="8">
        <v>0</v>
      </c>
      <c r="M65" s="3">
        <v>0</v>
      </c>
      <c r="N65" s="3">
        <v>19</v>
      </c>
      <c r="O65" s="8"/>
      <c r="R65" s="1" t="s">
        <v>343</v>
      </c>
      <c r="S65" s="5" t="s">
        <v>331</v>
      </c>
    </row>
    <row r="66" spans="1:19" ht="14" x14ac:dyDescent="0.15">
      <c r="A66" s="3">
        <v>65</v>
      </c>
      <c r="B66" s="12">
        <v>22</v>
      </c>
      <c r="C66" s="12" t="s">
        <v>79</v>
      </c>
      <c r="D66" s="12">
        <v>128</v>
      </c>
      <c r="E66" s="38" t="s">
        <v>305</v>
      </c>
      <c r="F66" s="11" t="s">
        <v>145</v>
      </c>
      <c r="G66" s="27" t="s">
        <v>158</v>
      </c>
      <c r="I66" s="29" t="s">
        <v>57</v>
      </c>
      <c r="J66" s="30" t="s">
        <v>168</v>
      </c>
      <c r="K66" s="39">
        <v>100</v>
      </c>
      <c r="L66" s="8">
        <v>0</v>
      </c>
      <c r="M66" s="3">
        <v>0</v>
      </c>
      <c r="N66" s="3">
        <v>19</v>
      </c>
      <c r="O66" s="8"/>
      <c r="R66" s="83" t="s">
        <v>344</v>
      </c>
      <c r="S66" s="5" t="s">
        <v>331</v>
      </c>
    </row>
    <row r="67" spans="1:19" ht="14" x14ac:dyDescent="0.15">
      <c r="A67" s="3">
        <v>66</v>
      </c>
      <c r="B67" s="12">
        <v>22</v>
      </c>
      <c r="C67" s="12" t="s">
        <v>79</v>
      </c>
      <c r="D67" s="12">
        <v>129</v>
      </c>
      <c r="E67" s="38" t="s">
        <v>305</v>
      </c>
      <c r="F67" s="11" t="s">
        <v>145</v>
      </c>
      <c r="G67" s="27" t="s">
        <v>158</v>
      </c>
      <c r="I67" s="29" t="s">
        <v>57</v>
      </c>
      <c r="J67" s="30" t="s">
        <v>168</v>
      </c>
      <c r="K67" s="37">
        <v>101</v>
      </c>
      <c r="L67" s="8">
        <v>0</v>
      </c>
      <c r="M67" s="3">
        <v>1</v>
      </c>
      <c r="N67" s="3">
        <v>27</v>
      </c>
      <c r="O67" s="8"/>
      <c r="R67" s="83" t="s">
        <v>344</v>
      </c>
      <c r="S67" s="5" t="s">
        <v>331</v>
      </c>
    </row>
    <row r="68" spans="1:19" ht="14" x14ac:dyDescent="0.15">
      <c r="A68" s="3">
        <v>67</v>
      </c>
      <c r="B68" s="12">
        <v>11</v>
      </c>
      <c r="C68" s="12" t="s">
        <v>79</v>
      </c>
      <c r="D68" s="12">
        <v>14</v>
      </c>
      <c r="E68" s="45" t="s">
        <v>326</v>
      </c>
      <c r="F68" s="11" t="s">
        <v>145</v>
      </c>
      <c r="G68" s="27" t="s">
        <v>102</v>
      </c>
      <c r="H68" s="48" t="s">
        <v>60</v>
      </c>
      <c r="I68" s="46" t="s">
        <v>86</v>
      </c>
      <c r="J68" s="47" t="s">
        <v>168</v>
      </c>
      <c r="K68" s="34">
        <v>31</v>
      </c>
      <c r="L68" s="8">
        <v>7</v>
      </c>
      <c r="M68" s="3">
        <v>1</v>
      </c>
      <c r="N68" s="3">
        <v>8</v>
      </c>
      <c r="O68" s="8"/>
      <c r="R68" s="1" t="s">
        <v>209</v>
      </c>
      <c r="S68" s="5" t="s">
        <v>329</v>
      </c>
    </row>
    <row r="69" spans="1:19" ht="14" x14ac:dyDescent="0.15">
      <c r="A69" s="3">
        <v>68</v>
      </c>
      <c r="B69" s="12">
        <v>14</v>
      </c>
      <c r="C69" s="12" t="s">
        <v>93</v>
      </c>
      <c r="D69" s="12">
        <v>16</v>
      </c>
      <c r="E69" s="45" t="s">
        <v>326</v>
      </c>
      <c r="F69" s="11" t="s">
        <v>145</v>
      </c>
      <c r="G69" s="27" t="s">
        <v>102</v>
      </c>
      <c r="H69" s="48" t="s">
        <v>61</v>
      </c>
      <c r="I69" s="46" t="s">
        <v>89</v>
      </c>
      <c r="J69" s="47" t="s">
        <v>168</v>
      </c>
      <c r="K69" s="39">
        <v>112</v>
      </c>
      <c r="L69" s="8">
        <v>0</v>
      </c>
      <c r="M69" s="3">
        <v>0</v>
      </c>
      <c r="N69" s="3">
        <v>5</v>
      </c>
      <c r="O69" s="8"/>
      <c r="R69" s="1" t="s">
        <v>221</v>
      </c>
      <c r="S69" s="5" t="s">
        <v>331</v>
      </c>
    </row>
    <row r="70" spans="1:19" ht="28" x14ac:dyDescent="0.15">
      <c r="A70" s="3">
        <v>69</v>
      </c>
      <c r="B70" s="12">
        <v>15</v>
      </c>
      <c r="C70" s="12" t="s">
        <v>93</v>
      </c>
      <c r="D70" s="12">
        <v>18</v>
      </c>
      <c r="E70" s="45" t="s">
        <v>326</v>
      </c>
      <c r="F70" s="11" t="s">
        <v>145</v>
      </c>
      <c r="G70" s="27" t="s">
        <v>102</v>
      </c>
      <c r="H70" s="48" t="s">
        <v>62</v>
      </c>
      <c r="I70" s="46" t="s">
        <v>92</v>
      </c>
      <c r="J70" s="47" t="s">
        <v>168</v>
      </c>
      <c r="K70" s="39">
        <v>113</v>
      </c>
      <c r="L70" s="8">
        <v>0</v>
      </c>
      <c r="M70" s="3">
        <v>0</v>
      </c>
      <c r="N70" s="3">
        <v>16</v>
      </c>
      <c r="O70" s="8" t="s">
        <v>94</v>
      </c>
      <c r="R70" s="1" t="s">
        <v>25</v>
      </c>
      <c r="S70" s="5" t="s">
        <v>330</v>
      </c>
    </row>
    <row r="71" spans="1:19" ht="14" x14ac:dyDescent="0.15">
      <c r="A71" s="3">
        <v>70</v>
      </c>
      <c r="B71" s="12">
        <v>11</v>
      </c>
      <c r="C71" s="12" t="s">
        <v>79</v>
      </c>
      <c r="D71" s="12">
        <v>78</v>
      </c>
      <c r="E71" s="45" t="s">
        <v>326</v>
      </c>
      <c r="F71" s="11" t="s">
        <v>145</v>
      </c>
      <c r="G71" s="27" t="s">
        <v>113</v>
      </c>
      <c r="H71" s="48" t="s">
        <v>60</v>
      </c>
      <c r="I71" s="46" t="s">
        <v>115</v>
      </c>
      <c r="J71" s="47" t="s">
        <v>168</v>
      </c>
      <c r="K71" s="39">
        <v>62</v>
      </c>
      <c r="L71" s="8">
        <v>16</v>
      </c>
      <c r="M71" s="3">
        <v>0</v>
      </c>
      <c r="N71" s="3">
        <v>6</v>
      </c>
      <c r="O71" s="8"/>
      <c r="R71" s="1" t="s">
        <v>202</v>
      </c>
      <c r="S71" s="5" t="s">
        <v>329</v>
      </c>
    </row>
    <row r="72" spans="1:19" ht="14" x14ac:dyDescent="0.15">
      <c r="A72" s="3">
        <v>71</v>
      </c>
      <c r="B72" s="12">
        <v>11</v>
      </c>
      <c r="C72" s="12" t="s">
        <v>79</v>
      </c>
      <c r="D72" s="12">
        <v>79</v>
      </c>
      <c r="E72" s="45" t="s">
        <v>326</v>
      </c>
      <c r="F72" s="11" t="s">
        <v>145</v>
      </c>
      <c r="G72" s="27" t="s">
        <v>113</v>
      </c>
      <c r="H72" s="48" t="s">
        <v>116</v>
      </c>
      <c r="I72" s="46" t="s">
        <v>116</v>
      </c>
      <c r="J72" s="47" t="s">
        <v>168</v>
      </c>
      <c r="K72" s="39">
        <v>60</v>
      </c>
      <c r="L72" s="8">
        <v>4</v>
      </c>
      <c r="M72" s="3">
        <v>0</v>
      </c>
      <c r="N72" s="3">
        <v>37</v>
      </c>
      <c r="O72" s="8"/>
      <c r="R72" s="35" t="s">
        <v>262</v>
      </c>
      <c r="S72" s="5" t="s">
        <v>329</v>
      </c>
    </row>
    <row r="73" spans="1:19" ht="28" x14ac:dyDescent="0.15">
      <c r="A73" s="3">
        <v>72</v>
      </c>
      <c r="B73" s="12">
        <v>12</v>
      </c>
      <c r="C73" s="12" t="s">
        <v>79</v>
      </c>
      <c r="D73" s="12">
        <v>90</v>
      </c>
      <c r="E73" s="45" t="s">
        <v>326</v>
      </c>
      <c r="F73" s="11" t="s">
        <v>145</v>
      </c>
      <c r="G73" s="27" t="s">
        <v>113</v>
      </c>
      <c r="H73" s="48" t="s">
        <v>135</v>
      </c>
      <c r="I73" s="46" t="s">
        <v>121</v>
      </c>
      <c r="J73" s="47" t="s">
        <v>168</v>
      </c>
      <c r="K73" s="39">
        <v>53</v>
      </c>
      <c r="L73" s="8">
        <v>0</v>
      </c>
      <c r="M73" s="3">
        <v>0</v>
      </c>
      <c r="N73" s="3">
        <v>3</v>
      </c>
      <c r="O73" s="8"/>
      <c r="R73" s="35" t="s">
        <v>333</v>
      </c>
      <c r="S73" s="5" t="s">
        <v>331</v>
      </c>
    </row>
    <row r="74" spans="1:19" ht="28" x14ac:dyDescent="0.15">
      <c r="A74" s="3">
        <v>73</v>
      </c>
      <c r="B74" s="12">
        <v>8</v>
      </c>
      <c r="C74" s="12" t="s">
        <v>79</v>
      </c>
      <c r="D74" s="12">
        <v>117</v>
      </c>
      <c r="E74" s="45" t="s">
        <v>326</v>
      </c>
      <c r="F74" s="11" t="s">
        <v>145</v>
      </c>
      <c r="G74" s="27" t="s">
        <v>158</v>
      </c>
      <c r="H74" s="48" t="s">
        <v>189</v>
      </c>
      <c r="I74" s="46" t="s">
        <v>161</v>
      </c>
      <c r="J74" s="47" t="s">
        <v>168</v>
      </c>
      <c r="K74" s="39">
        <v>67</v>
      </c>
      <c r="L74" s="8">
        <v>33</v>
      </c>
      <c r="M74" s="3">
        <v>3</v>
      </c>
      <c r="N74" s="3">
        <v>23</v>
      </c>
      <c r="O74" s="8"/>
      <c r="R74" s="1" t="s">
        <v>347</v>
      </c>
      <c r="S74" s="5" t="s">
        <v>329</v>
      </c>
    </row>
    <row r="75" spans="1:19" ht="28" x14ac:dyDescent="0.15">
      <c r="A75" s="3">
        <v>74</v>
      </c>
      <c r="B75" s="12">
        <v>8</v>
      </c>
      <c r="C75" s="12" t="s">
        <v>79</v>
      </c>
      <c r="D75" s="12">
        <v>116</v>
      </c>
      <c r="E75" s="45" t="s">
        <v>326</v>
      </c>
      <c r="F75" s="11" t="s">
        <v>145</v>
      </c>
      <c r="G75" s="27" t="s">
        <v>158</v>
      </c>
      <c r="H75" s="48" t="s">
        <v>189</v>
      </c>
      <c r="I75" s="46" t="s">
        <v>161</v>
      </c>
      <c r="J75" s="47" t="s">
        <v>168</v>
      </c>
      <c r="K75" s="39">
        <v>99</v>
      </c>
      <c r="L75" s="8">
        <v>0</v>
      </c>
      <c r="M75" s="3">
        <v>0</v>
      </c>
      <c r="N75" s="3">
        <v>9</v>
      </c>
      <c r="O75" s="8"/>
      <c r="R75" s="83" t="s">
        <v>215</v>
      </c>
      <c r="S75" s="5" t="s">
        <v>340</v>
      </c>
    </row>
    <row r="76" spans="1:19" ht="14" x14ac:dyDescent="0.15">
      <c r="A76" s="3">
        <v>75</v>
      </c>
      <c r="B76" s="12">
        <v>35</v>
      </c>
      <c r="C76" s="12" t="s">
        <v>79</v>
      </c>
      <c r="D76" s="12">
        <v>141</v>
      </c>
      <c r="E76" s="45" t="s">
        <v>326</v>
      </c>
      <c r="F76" s="11" t="s">
        <v>145</v>
      </c>
      <c r="G76" s="27" t="s">
        <v>158</v>
      </c>
      <c r="H76" s="48" t="s">
        <v>195</v>
      </c>
      <c r="I76" s="46" t="s">
        <v>174</v>
      </c>
      <c r="J76" s="47" t="s">
        <v>168</v>
      </c>
      <c r="K76" s="39">
        <v>70</v>
      </c>
      <c r="L76" s="8">
        <v>1</v>
      </c>
      <c r="M76" s="3">
        <v>2</v>
      </c>
      <c r="N76" s="3">
        <v>10</v>
      </c>
      <c r="O76" s="8"/>
      <c r="R76" s="1" t="s">
        <v>205</v>
      </c>
      <c r="S76" s="5" t="s">
        <v>334</v>
      </c>
    </row>
    <row r="77" spans="1:19" ht="28" x14ac:dyDescent="0.15">
      <c r="A77" s="3">
        <v>76</v>
      </c>
      <c r="B77" s="12">
        <v>9</v>
      </c>
      <c r="C77" s="12" t="s">
        <v>79</v>
      </c>
      <c r="D77" s="12">
        <v>119</v>
      </c>
      <c r="E77" s="45" t="s">
        <v>326</v>
      </c>
      <c r="F77" s="11" t="s">
        <v>145</v>
      </c>
      <c r="G77" s="27" t="s">
        <v>158</v>
      </c>
      <c r="H77" s="48" t="s">
        <v>194</v>
      </c>
      <c r="I77" s="46" t="s">
        <v>162</v>
      </c>
      <c r="J77" s="47" t="s">
        <v>168</v>
      </c>
      <c r="K77" s="39">
        <v>68</v>
      </c>
      <c r="L77" s="8">
        <v>3</v>
      </c>
      <c r="M77" s="3">
        <v>2</v>
      </c>
      <c r="N77" s="3">
        <v>18</v>
      </c>
      <c r="O77" s="8"/>
      <c r="R77" s="1" t="s">
        <v>347</v>
      </c>
      <c r="S77" s="5" t="s">
        <v>329</v>
      </c>
    </row>
    <row r="78" spans="1:19" ht="28" x14ac:dyDescent="0.15">
      <c r="A78" s="3">
        <v>77</v>
      </c>
      <c r="B78" s="12">
        <v>9</v>
      </c>
      <c r="C78" s="12" t="s">
        <v>79</v>
      </c>
      <c r="D78" s="12">
        <v>120</v>
      </c>
      <c r="E78" s="45" t="s">
        <v>326</v>
      </c>
      <c r="F78" s="11" t="s">
        <v>145</v>
      </c>
      <c r="G78" s="27" t="s">
        <v>158</v>
      </c>
      <c r="H78" s="48" t="s">
        <v>194</v>
      </c>
      <c r="I78" s="46" t="s">
        <v>162</v>
      </c>
      <c r="J78" s="47" t="s">
        <v>168</v>
      </c>
      <c r="K78" s="37">
        <v>69</v>
      </c>
      <c r="L78" s="8">
        <v>13</v>
      </c>
      <c r="M78" s="3">
        <v>1</v>
      </c>
      <c r="N78" s="3">
        <v>25</v>
      </c>
      <c r="O78" s="8"/>
      <c r="R78" s="1" t="s">
        <v>216</v>
      </c>
      <c r="S78" s="5" t="s">
        <v>334</v>
      </c>
    </row>
    <row r="79" spans="1:19" ht="14" x14ac:dyDescent="0.15">
      <c r="A79" s="3">
        <v>78</v>
      </c>
      <c r="B79" s="12">
        <v>36</v>
      </c>
      <c r="C79" s="12" t="s">
        <v>79</v>
      </c>
      <c r="D79" s="12">
        <v>148</v>
      </c>
      <c r="E79" s="45" t="s">
        <v>326</v>
      </c>
      <c r="F79" s="11" t="s">
        <v>145</v>
      </c>
      <c r="G79" s="27" t="s">
        <v>158</v>
      </c>
      <c r="H79" s="48" t="s">
        <v>176</v>
      </c>
      <c r="I79" s="46" t="s">
        <v>176</v>
      </c>
      <c r="J79" s="47" t="s">
        <v>168</v>
      </c>
      <c r="K79" s="39">
        <v>96</v>
      </c>
      <c r="L79" s="8">
        <v>0</v>
      </c>
      <c r="M79" s="3">
        <v>0</v>
      </c>
      <c r="N79" s="3">
        <v>5</v>
      </c>
      <c r="O79" s="8"/>
      <c r="R79" s="83" t="s">
        <v>215</v>
      </c>
      <c r="S79" s="5" t="s">
        <v>340</v>
      </c>
    </row>
    <row r="80" spans="1:19" ht="14" x14ac:dyDescent="0.15">
      <c r="A80" s="3">
        <v>79</v>
      </c>
      <c r="B80" s="12">
        <v>37</v>
      </c>
      <c r="C80" s="12" t="s">
        <v>79</v>
      </c>
      <c r="D80" s="12">
        <v>149</v>
      </c>
      <c r="E80" s="45" t="s">
        <v>326</v>
      </c>
      <c r="F80" s="11" t="s">
        <v>145</v>
      </c>
      <c r="G80" s="27" t="s">
        <v>158</v>
      </c>
      <c r="H80" s="48" t="s">
        <v>196</v>
      </c>
      <c r="I80" s="46" t="s">
        <v>177</v>
      </c>
      <c r="J80" s="47" t="s">
        <v>168</v>
      </c>
      <c r="K80" s="39">
        <v>98</v>
      </c>
      <c r="L80" s="8">
        <v>0</v>
      </c>
      <c r="M80" s="3">
        <v>0</v>
      </c>
      <c r="N80" s="3">
        <v>3</v>
      </c>
      <c r="O80" s="8"/>
      <c r="R80" s="83" t="s">
        <v>215</v>
      </c>
      <c r="S80" s="5" t="s">
        <v>340</v>
      </c>
    </row>
    <row r="81" spans="1:19" ht="28" x14ac:dyDescent="0.15">
      <c r="A81" s="3">
        <v>80</v>
      </c>
      <c r="B81" s="12">
        <v>36</v>
      </c>
      <c r="C81" s="12" t="s">
        <v>79</v>
      </c>
      <c r="D81" s="12">
        <v>145</v>
      </c>
      <c r="E81" s="45" t="s">
        <v>326</v>
      </c>
      <c r="F81" s="11" t="s">
        <v>145</v>
      </c>
      <c r="G81" s="27" t="s">
        <v>158</v>
      </c>
      <c r="H81" s="48" t="s">
        <v>192</v>
      </c>
      <c r="I81" s="46" t="s">
        <v>175</v>
      </c>
      <c r="J81" s="47" t="s">
        <v>168</v>
      </c>
      <c r="K81" s="39">
        <v>88</v>
      </c>
      <c r="L81" s="8">
        <v>0</v>
      </c>
      <c r="M81" s="3">
        <v>0</v>
      </c>
      <c r="N81" s="3">
        <v>10</v>
      </c>
      <c r="O81" s="8"/>
      <c r="R81" s="1" t="s">
        <v>341</v>
      </c>
      <c r="S81" s="5" t="s">
        <v>340</v>
      </c>
    </row>
    <row r="82" spans="1:19" ht="28" x14ac:dyDescent="0.15">
      <c r="A82" s="3">
        <v>81</v>
      </c>
      <c r="B82" s="12">
        <v>36</v>
      </c>
      <c r="C82" s="12" t="s">
        <v>79</v>
      </c>
      <c r="D82" s="12">
        <v>146</v>
      </c>
      <c r="E82" s="45" t="s">
        <v>326</v>
      </c>
      <c r="F82" s="11" t="s">
        <v>145</v>
      </c>
      <c r="G82" s="27" t="s">
        <v>158</v>
      </c>
      <c r="H82" s="48" t="s">
        <v>192</v>
      </c>
      <c r="I82" s="46" t="s">
        <v>175</v>
      </c>
      <c r="J82" s="47" t="s">
        <v>168</v>
      </c>
      <c r="K82" s="37">
        <v>92</v>
      </c>
      <c r="L82" s="8">
        <v>0</v>
      </c>
      <c r="M82" s="3">
        <v>0</v>
      </c>
      <c r="N82" s="3">
        <v>5</v>
      </c>
      <c r="O82" s="8"/>
      <c r="R82" s="1" t="s">
        <v>341</v>
      </c>
      <c r="S82" s="5" t="s">
        <v>340</v>
      </c>
    </row>
    <row r="83" spans="1:19" ht="28" x14ac:dyDescent="0.15">
      <c r="A83" s="3">
        <v>82</v>
      </c>
      <c r="B83" s="12">
        <v>27</v>
      </c>
      <c r="C83" s="12" t="s">
        <v>79</v>
      </c>
      <c r="D83" s="12">
        <v>33</v>
      </c>
      <c r="E83" s="31" t="s">
        <v>327</v>
      </c>
      <c r="F83" s="11" t="s">
        <v>145</v>
      </c>
      <c r="G83" s="27" t="s">
        <v>102</v>
      </c>
      <c r="H83" s="11" t="s">
        <v>46</v>
      </c>
      <c r="I83" s="32" t="s">
        <v>57</v>
      </c>
      <c r="J83" s="33" t="s">
        <v>111</v>
      </c>
      <c r="K83" s="34">
        <v>26</v>
      </c>
      <c r="L83" s="8">
        <v>3</v>
      </c>
      <c r="M83" s="3">
        <v>0</v>
      </c>
      <c r="N83" s="3">
        <v>19</v>
      </c>
      <c r="O83" s="8"/>
      <c r="R83" s="1" t="s">
        <v>209</v>
      </c>
      <c r="S83" s="5" t="s">
        <v>329</v>
      </c>
    </row>
    <row r="84" spans="1:19" ht="14" x14ac:dyDescent="0.15">
      <c r="A84" s="3">
        <v>83</v>
      </c>
      <c r="B84" s="12">
        <v>27</v>
      </c>
      <c r="C84" s="12" t="s">
        <v>79</v>
      </c>
      <c r="D84" s="12">
        <v>34</v>
      </c>
      <c r="E84" s="31" t="s">
        <v>327</v>
      </c>
      <c r="F84" s="11" t="s">
        <v>145</v>
      </c>
      <c r="G84" s="27" t="s">
        <v>102</v>
      </c>
      <c r="H84" s="11" t="s">
        <v>278</v>
      </c>
      <c r="I84" s="32" t="s">
        <v>57</v>
      </c>
      <c r="J84" s="33" t="s">
        <v>30</v>
      </c>
      <c r="K84" s="34">
        <v>27</v>
      </c>
      <c r="L84" s="8">
        <v>2</v>
      </c>
      <c r="M84" s="3">
        <v>1</v>
      </c>
      <c r="N84" s="3">
        <v>34</v>
      </c>
      <c r="O84" s="8"/>
      <c r="R84" s="1" t="s">
        <v>209</v>
      </c>
      <c r="S84" s="5" t="s">
        <v>329</v>
      </c>
    </row>
    <row r="85" spans="1:19" ht="28" x14ac:dyDescent="0.15">
      <c r="A85" s="3">
        <v>84</v>
      </c>
      <c r="B85" s="12">
        <v>28</v>
      </c>
      <c r="C85" s="12" t="s">
        <v>79</v>
      </c>
      <c r="D85" s="12">
        <v>36</v>
      </c>
      <c r="E85" s="31" t="s">
        <v>327</v>
      </c>
      <c r="F85" s="11" t="s">
        <v>145</v>
      </c>
      <c r="G85" s="27" t="s">
        <v>102</v>
      </c>
      <c r="H85" s="11" t="s">
        <v>67</v>
      </c>
      <c r="I85" s="32" t="s">
        <v>57</v>
      </c>
      <c r="J85" s="33" t="s">
        <v>31</v>
      </c>
      <c r="K85" s="34">
        <v>24</v>
      </c>
      <c r="L85" s="8">
        <v>1</v>
      </c>
      <c r="M85" s="3">
        <v>1</v>
      </c>
      <c r="N85" s="3">
        <v>1</v>
      </c>
      <c r="O85" s="8"/>
      <c r="R85" s="1" t="s">
        <v>209</v>
      </c>
      <c r="S85" s="5" t="s">
        <v>329</v>
      </c>
    </row>
    <row r="86" spans="1:19" ht="14" x14ac:dyDescent="0.15">
      <c r="A86" s="3">
        <v>85</v>
      </c>
      <c r="B86" s="12">
        <v>29</v>
      </c>
      <c r="C86" s="12" t="s">
        <v>79</v>
      </c>
      <c r="D86" s="12">
        <v>39</v>
      </c>
      <c r="E86" s="31" t="s">
        <v>327</v>
      </c>
      <c r="F86" s="11" t="s">
        <v>145</v>
      </c>
      <c r="G86" s="27" t="s">
        <v>102</v>
      </c>
      <c r="H86" s="11" t="s">
        <v>58</v>
      </c>
      <c r="I86" s="32" t="s">
        <v>57</v>
      </c>
      <c r="J86" s="33" t="s">
        <v>32</v>
      </c>
      <c r="K86" s="34">
        <v>21</v>
      </c>
      <c r="L86" s="8">
        <v>0</v>
      </c>
      <c r="M86" s="3">
        <v>3</v>
      </c>
      <c r="N86" s="3">
        <v>31</v>
      </c>
      <c r="O86" s="8"/>
      <c r="R86" s="1" t="s">
        <v>209</v>
      </c>
      <c r="S86" s="5" t="s">
        <v>329</v>
      </c>
    </row>
    <row r="87" spans="1:19" ht="28" x14ac:dyDescent="0.15">
      <c r="A87" s="3">
        <v>86</v>
      </c>
      <c r="B87" s="12">
        <v>26</v>
      </c>
      <c r="C87" s="12" t="s">
        <v>79</v>
      </c>
      <c r="D87" s="12">
        <v>32</v>
      </c>
      <c r="E87" s="31" t="s">
        <v>327</v>
      </c>
      <c r="F87" s="11" t="s">
        <v>145</v>
      </c>
      <c r="G87" s="27" t="s">
        <v>102</v>
      </c>
      <c r="H87" s="11" t="s">
        <v>49</v>
      </c>
      <c r="I87" s="32" t="s">
        <v>57</v>
      </c>
      <c r="J87" s="33" t="s">
        <v>96</v>
      </c>
      <c r="K87" s="34">
        <v>28</v>
      </c>
      <c r="L87" s="8">
        <v>3</v>
      </c>
      <c r="M87" s="3">
        <v>0</v>
      </c>
      <c r="N87" s="3">
        <v>0</v>
      </c>
      <c r="O87" s="8"/>
      <c r="R87" s="1" t="s">
        <v>209</v>
      </c>
      <c r="S87" s="5" t="s">
        <v>329</v>
      </c>
    </row>
    <row r="88" spans="1:19" ht="14" x14ac:dyDescent="0.15">
      <c r="A88" s="3">
        <v>87</v>
      </c>
      <c r="B88" s="12">
        <v>29</v>
      </c>
      <c r="C88" s="12" t="s">
        <v>79</v>
      </c>
      <c r="D88" s="12">
        <v>40</v>
      </c>
      <c r="E88" s="31" t="s">
        <v>327</v>
      </c>
      <c r="F88" s="11" t="s">
        <v>145</v>
      </c>
      <c r="G88" s="27" t="s">
        <v>102</v>
      </c>
      <c r="H88" s="11" t="s">
        <v>59</v>
      </c>
      <c r="I88" s="32" t="s">
        <v>57</v>
      </c>
      <c r="J88" s="33" t="s">
        <v>33</v>
      </c>
      <c r="K88" s="34">
        <v>17</v>
      </c>
      <c r="L88" s="8">
        <v>0</v>
      </c>
      <c r="M88" s="3">
        <v>0</v>
      </c>
      <c r="N88" s="3">
        <v>8</v>
      </c>
      <c r="O88" s="8"/>
      <c r="R88" s="1" t="s">
        <v>209</v>
      </c>
      <c r="S88" s="5" t="s">
        <v>329</v>
      </c>
    </row>
    <row r="89" spans="1:19" ht="28" x14ac:dyDescent="0.15">
      <c r="A89" s="3">
        <v>88</v>
      </c>
      <c r="B89" s="12">
        <v>29</v>
      </c>
      <c r="C89" s="12" t="s">
        <v>79</v>
      </c>
      <c r="D89" s="12">
        <v>41</v>
      </c>
      <c r="E89" s="31" t="s">
        <v>327</v>
      </c>
      <c r="F89" s="11" t="s">
        <v>145</v>
      </c>
      <c r="G89" s="27" t="s">
        <v>102</v>
      </c>
      <c r="H89" s="11" t="s">
        <v>63</v>
      </c>
      <c r="I89" s="32" t="s">
        <v>57</v>
      </c>
      <c r="J89" s="33" t="s">
        <v>34</v>
      </c>
      <c r="K89" s="34">
        <v>33</v>
      </c>
      <c r="L89" s="8">
        <v>8</v>
      </c>
      <c r="M89" s="3">
        <v>3</v>
      </c>
      <c r="N89" s="3">
        <v>34</v>
      </c>
      <c r="O89" s="8"/>
      <c r="R89" s="1" t="s">
        <v>209</v>
      </c>
      <c r="S89" s="5" t="s">
        <v>329</v>
      </c>
    </row>
    <row r="90" spans="1:19" ht="14" x14ac:dyDescent="0.15">
      <c r="A90" s="3">
        <v>89</v>
      </c>
      <c r="B90" s="12">
        <v>31</v>
      </c>
      <c r="C90" s="12" t="s">
        <v>79</v>
      </c>
      <c r="D90" s="12">
        <v>46</v>
      </c>
      <c r="E90" s="31" t="s">
        <v>327</v>
      </c>
      <c r="F90" s="11" t="s">
        <v>145</v>
      </c>
      <c r="G90" s="27" t="s">
        <v>102</v>
      </c>
      <c r="H90" s="11" t="s">
        <v>51</v>
      </c>
      <c r="I90" s="32" t="s">
        <v>57</v>
      </c>
      <c r="J90" s="33" t="s">
        <v>35</v>
      </c>
      <c r="K90" s="34">
        <v>23</v>
      </c>
      <c r="L90" s="8">
        <v>1</v>
      </c>
      <c r="M90" s="3">
        <v>0</v>
      </c>
      <c r="N90" s="3">
        <v>25</v>
      </c>
      <c r="O90" s="8"/>
      <c r="R90" s="1" t="s">
        <v>209</v>
      </c>
      <c r="S90" s="5" t="s">
        <v>329</v>
      </c>
    </row>
    <row r="91" spans="1:19" ht="14" x14ac:dyDescent="0.15">
      <c r="A91" s="3">
        <v>90</v>
      </c>
      <c r="B91" s="12">
        <v>32</v>
      </c>
      <c r="C91" s="12" t="s">
        <v>79</v>
      </c>
      <c r="D91" s="12">
        <v>48</v>
      </c>
      <c r="E91" s="31" t="s">
        <v>327</v>
      </c>
      <c r="F91" s="11" t="s">
        <v>145</v>
      </c>
      <c r="G91" s="27" t="s">
        <v>102</v>
      </c>
      <c r="H91" s="11" t="s">
        <v>53</v>
      </c>
      <c r="I91" s="32" t="s">
        <v>57</v>
      </c>
      <c r="J91" s="33" t="s">
        <v>36</v>
      </c>
      <c r="K91" s="34">
        <v>32</v>
      </c>
      <c r="L91" s="8">
        <v>8</v>
      </c>
      <c r="M91" s="3">
        <v>0</v>
      </c>
      <c r="N91" s="3">
        <v>22</v>
      </c>
      <c r="O91" s="8"/>
      <c r="R91" s="1" t="s">
        <v>209</v>
      </c>
      <c r="S91" s="5" t="s">
        <v>329</v>
      </c>
    </row>
    <row r="92" spans="1:19" ht="14" x14ac:dyDescent="0.15">
      <c r="A92" s="3">
        <v>91</v>
      </c>
      <c r="B92" s="12">
        <v>32</v>
      </c>
      <c r="C92" s="12" t="s">
        <v>79</v>
      </c>
      <c r="D92" s="12">
        <v>49</v>
      </c>
      <c r="E92" s="31" t="s">
        <v>327</v>
      </c>
      <c r="F92" s="11" t="s">
        <v>145</v>
      </c>
      <c r="G92" s="27" t="s">
        <v>102</v>
      </c>
      <c r="H92" s="11" t="s">
        <v>54</v>
      </c>
      <c r="I92" s="32" t="s">
        <v>57</v>
      </c>
      <c r="J92" s="33" t="s">
        <v>37</v>
      </c>
      <c r="K92" s="34">
        <v>29</v>
      </c>
      <c r="L92" s="8">
        <v>7</v>
      </c>
      <c r="M92" s="3">
        <v>0</v>
      </c>
      <c r="N92" s="3">
        <v>24</v>
      </c>
      <c r="O92" s="8"/>
      <c r="R92" s="1" t="s">
        <v>209</v>
      </c>
      <c r="S92" s="5" t="s">
        <v>329</v>
      </c>
    </row>
    <row r="93" spans="1:19" ht="14" x14ac:dyDescent="0.15">
      <c r="A93" s="3">
        <v>92</v>
      </c>
      <c r="B93" s="12">
        <v>33</v>
      </c>
      <c r="C93" s="12" t="s">
        <v>79</v>
      </c>
      <c r="D93" s="12">
        <v>50</v>
      </c>
      <c r="E93" s="31" t="s">
        <v>327</v>
      </c>
      <c r="F93" s="11" t="s">
        <v>145</v>
      </c>
      <c r="G93" s="27" t="s">
        <v>102</v>
      </c>
      <c r="H93" s="11" t="s">
        <v>56</v>
      </c>
      <c r="I93" s="32" t="s">
        <v>57</v>
      </c>
      <c r="J93" s="33" t="s">
        <v>38</v>
      </c>
      <c r="K93" s="34">
        <v>35</v>
      </c>
      <c r="L93" s="8">
        <v>17</v>
      </c>
      <c r="M93" s="3">
        <v>3</v>
      </c>
      <c r="N93" s="3">
        <v>15</v>
      </c>
      <c r="O93" s="8"/>
      <c r="R93" s="1" t="s">
        <v>209</v>
      </c>
      <c r="S93" s="5" t="s">
        <v>329</v>
      </c>
    </row>
    <row r="94" spans="1:19" ht="14" x14ac:dyDescent="0.15">
      <c r="A94" s="3">
        <v>93</v>
      </c>
      <c r="B94" s="12">
        <v>24</v>
      </c>
      <c r="C94" s="12" t="s">
        <v>79</v>
      </c>
      <c r="D94" s="12">
        <v>54</v>
      </c>
      <c r="E94" s="31" t="s">
        <v>327</v>
      </c>
      <c r="F94" s="11" t="s">
        <v>145</v>
      </c>
      <c r="G94" s="27" t="s">
        <v>102</v>
      </c>
      <c r="H94" s="11" t="s">
        <v>65</v>
      </c>
      <c r="I94" s="32" t="s">
        <v>57</v>
      </c>
      <c r="J94" s="33" t="s">
        <v>71</v>
      </c>
      <c r="K94" s="34">
        <v>30</v>
      </c>
      <c r="L94" s="8">
        <v>4</v>
      </c>
      <c r="M94" s="3">
        <v>1</v>
      </c>
      <c r="N94" s="3">
        <v>9</v>
      </c>
      <c r="O94" s="8"/>
      <c r="R94" s="1" t="s">
        <v>209</v>
      </c>
      <c r="S94" s="5" t="s">
        <v>329</v>
      </c>
    </row>
    <row r="95" spans="1:19" ht="14" x14ac:dyDescent="0.15">
      <c r="A95" s="3">
        <v>94</v>
      </c>
      <c r="B95" s="12">
        <v>24</v>
      </c>
      <c r="C95" s="12" t="s">
        <v>79</v>
      </c>
      <c r="D95" s="12">
        <v>55</v>
      </c>
      <c r="E95" s="31" t="s">
        <v>327</v>
      </c>
      <c r="F95" s="11" t="s">
        <v>145</v>
      </c>
      <c r="G95" s="27" t="s">
        <v>102</v>
      </c>
      <c r="H95" s="11" t="s">
        <v>62</v>
      </c>
      <c r="I95" s="32" t="s">
        <v>57</v>
      </c>
      <c r="J95" s="33" t="s">
        <v>44</v>
      </c>
      <c r="K95" s="34">
        <v>22</v>
      </c>
      <c r="L95" s="8">
        <v>1</v>
      </c>
      <c r="M95" s="3">
        <v>1</v>
      </c>
      <c r="N95" s="3">
        <v>31</v>
      </c>
      <c r="O95" s="8"/>
      <c r="R95" s="1" t="s">
        <v>209</v>
      </c>
      <c r="S95" s="5" t="s">
        <v>329</v>
      </c>
    </row>
    <row r="96" spans="1:19" ht="14" x14ac:dyDescent="0.15">
      <c r="A96" s="3">
        <v>95</v>
      </c>
      <c r="B96" s="12">
        <v>33</v>
      </c>
      <c r="C96" s="12" t="s">
        <v>79</v>
      </c>
      <c r="D96" s="12">
        <v>51</v>
      </c>
      <c r="E96" s="31" t="s">
        <v>327</v>
      </c>
      <c r="F96" s="11" t="s">
        <v>145</v>
      </c>
      <c r="G96" s="27" t="s">
        <v>102</v>
      </c>
      <c r="H96" s="11" t="s">
        <v>62</v>
      </c>
      <c r="I96" s="32" t="s">
        <v>57</v>
      </c>
      <c r="J96" s="33" t="s">
        <v>39</v>
      </c>
      <c r="K96" s="34">
        <v>34</v>
      </c>
      <c r="L96" s="8">
        <v>9</v>
      </c>
      <c r="M96" s="3">
        <v>0</v>
      </c>
      <c r="N96" s="3">
        <v>32</v>
      </c>
      <c r="O96" s="8"/>
      <c r="R96" s="1" t="s">
        <v>209</v>
      </c>
      <c r="S96" s="5" t="s">
        <v>329</v>
      </c>
    </row>
    <row r="97" spans="1:19" ht="14" x14ac:dyDescent="0.15">
      <c r="A97" s="3">
        <v>96</v>
      </c>
      <c r="B97" s="12">
        <v>33</v>
      </c>
      <c r="C97" s="12" t="s">
        <v>79</v>
      </c>
      <c r="D97" s="12">
        <v>52</v>
      </c>
      <c r="E97" s="31" t="s">
        <v>327</v>
      </c>
      <c r="F97" s="11" t="s">
        <v>145</v>
      </c>
      <c r="G97" s="27" t="s">
        <v>102</v>
      </c>
      <c r="H97" s="11" t="s">
        <v>95</v>
      </c>
      <c r="I97" s="32" t="s">
        <v>57</v>
      </c>
      <c r="J97" s="33" t="s">
        <v>40</v>
      </c>
      <c r="K97" s="34">
        <v>18</v>
      </c>
      <c r="L97" s="8">
        <v>0</v>
      </c>
      <c r="M97" s="3">
        <v>0</v>
      </c>
      <c r="N97" s="3">
        <v>17</v>
      </c>
      <c r="O97" s="8"/>
      <c r="R97" s="1" t="s">
        <v>209</v>
      </c>
      <c r="S97" s="5" t="s">
        <v>329</v>
      </c>
    </row>
    <row r="98" spans="1:19" ht="14" x14ac:dyDescent="0.15">
      <c r="A98" s="3">
        <v>97</v>
      </c>
      <c r="B98" s="12">
        <v>24</v>
      </c>
      <c r="C98" s="12" t="s">
        <v>79</v>
      </c>
      <c r="D98" s="12">
        <v>56</v>
      </c>
      <c r="E98" s="31" t="s">
        <v>327</v>
      </c>
      <c r="F98" s="11" t="s">
        <v>145</v>
      </c>
      <c r="G98" s="27" t="s">
        <v>102</v>
      </c>
      <c r="H98" s="11" t="s">
        <v>13</v>
      </c>
      <c r="I98" s="32" t="s">
        <v>57</v>
      </c>
      <c r="J98" s="33" t="s">
        <v>42</v>
      </c>
      <c r="K98" s="34">
        <v>25</v>
      </c>
      <c r="L98" s="8">
        <v>1</v>
      </c>
      <c r="M98" s="3">
        <v>1</v>
      </c>
      <c r="N98" s="3">
        <v>19</v>
      </c>
      <c r="O98" s="8"/>
      <c r="R98" s="1" t="s">
        <v>209</v>
      </c>
      <c r="S98" s="5" t="s">
        <v>329</v>
      </c>
    </row>
    <row r="99" spans="1:19" ht="28" x14ac:dyDescent="0.15">
      <c r="A99" s="3">
        <v>98</v>
      </c>
      <c r="B99" s="12">
        <v>24</v>
      </c>
      <c r="C99" s="12" t="s">
        <v>79</v>
      </c>
      <c r="D99" s="12">
        <v>57</v>
      </c>
      <c r="E99" s="31" t="s">
        <v>327</v>
      </c>
      <c r="F99" s="11" t="s">
        <v>145</v>
      </c>
      <c r="G99" s="27" t="s">
        <v>102</v>
      </c>
      <c r="H99" s="11" t="s">
        <v>66</v>
      </c>
      <c r="I99" s="32" t="s">
        <v>57</v>
      </c>
      <c r="J99" s="33" t="s">
        <v>43</v>
      </c>
      <c r="K99" s="34">
        <v>20</v>
      </c>
      <c r="L99" s="8">
        <v>0</v>
      </c>
      <c r="M99" s="3">
        <v>3</v>
      </c>
      <c r="N99" s="3">
        <v>23</v>
      </c>
      <c r="O99" s="8"/>
      <c r="R99" s="1" t="s">
        <v>209</v>
      </c>
      <c r="S99" s="5" t="s">
        <v>329</v>
      </c>
    </row>
    <row r="100" spans="1:19" ht="14" x14ac:dyDescent="0.15">
      <c r="A100" s="3">
        <v>99</v>
      </c>
      <c r="B100" s="12">
        <v>34</v>
      </c>
      <c r="C100" s="12" t="s">
        <v>79</v>
      </c>
      <c r="D100" s="12">
        <v>53</v>
      </c>
      <c r="E100" s="31" t="s">
        <v>327</v>
      </c>
      <c r="F100" s="11" t="s">
        <v>145</v>
      </c>
      <c r="G100" s="27" t="s">
        <v>102</v>
      </c>
      <c r="H100" s="11" t="s">
        <v>64</v>
      </c>
      <c r="I100" s="32" t="s">
        <v>57</v>
      </c>
      <c r="J100" s="33" t="s">
        <v>41</v>
      </c>
      <c r="K100" s="34">
        <v>19</v>
      </c>
      <c r="L100" s="8">
        <v>0</v>
      </c>
      <c r="M100" s="3">
        <v>3</v>
      </c>
      <c r="N100" s="3">
        <v>17</v>
      </c>
      <c r="O100" s="8"/>
      <c r="R100" s="1" t="s">
        <v>209</v>
      </c>
      <c r="S100" s="5" t="s">
        <v>329</v>
      </c>
    </row>
    <row r="101" spans="1:19" ht="28" x14ac:dyDescent="0.15">
      <c r="A101" s="3">
        <v>100</v>
      </c>
      <c r="B101" s="12">
        <v>30</v>
      </c>
      <c r="C101" s="12" t="s">
        <v>79</v>
      </c>
      <c r="D101" s="12">
        <v>104</v>
      </c>
      <c r="E101" s="31" t="s">
        <v>327</v>
      </c>
      <c r="F101" s="11" t="s">
        <v>145</v>
      </c>
      <c r="G101" s="27" t="s">
        <v>113</v>
      </c>
      <c r="H101" s="11" t="s">
        <v>63</v>
      </c>
      <c r="I101" s="32" t="s">
        <v>57</v>
      </c>
      <c r="J101" s="33" t="s">
        <v>34</v>
      </c>
      <c r="K101" s="39">
        <v>47</v>
      </c>
      <c r="L101" s="8">
        <v>10</v>
      </c>
      <c r="M101" s="3">
        <v>1</v>
      </c>
      <c r="N101" s="3">
        <v>31</v>
      </c>
      <c r="O101" s="8"/>
      <c r="R101" s="1" t="s">
        <v>268</v>
      </c>
      <c r="S101" s="5" t="s">
        <v>329</v>
      </c>
    </row>
    <row r="102" spans="1:19" ht="28" x14ac:dyDescent="0.15">
      <c r="A102" s="3">
        <v>101</v>
      </c>
      <c r="B102" s="12">
        <v>31</v>
      </c>
      <c r="C102" s="12" t="s">
        <v>79</v>
      </c>
      <c r="D102" s="12">
        <v>109</v>
      </c>
      <c r="E102" s="31" t="s">
        <v>327</v>
      </c>
      <c r="F102" s="11" t="s">
        <v>145</v>
      </c>
      <c r="G102" s="27" t="s">
        <v>113</v>
      </c>
      <c r="H102" s="11" t="s">
        <v>135</v>
      </c>
      <c r="I102" s="32" t="s">
        <v>57</v>
      </c>
      <c r="J102" s="33" t="s">
        <v>122</v>
      </c>
      <c r="K102" s="37">
        <v>48</v>
      </c>
      <c r="L102" s="8">
        <v>1</v>
      </c>
      <c r="M102" s="3">
        <v>3</v>
      </c>
      <c r="N102" s="3">
        <v>26</v>
      </c>
      <c r="O102" s="8"/>
      <c r="R102" s="1" t="s">
        <v>268</v>
      </c>
      <c r="S102" s="5" t="s">
        <v>329</v>
      </c>
    </row>
    <row r="103" spans="1:19" ht="14" x14ac:dyDescent="0.15">
      <c r="A103" s="3">
        <v>102</v>
      </c>
      <c r="B103" s="12">
        <v>22</v>
      </c>
      <c r="C103" s="12" t="s">
        <v>79</v>
      </c>
      <c r="D103" s="12">
        <v>131</v>
      </c>
      <c r="E103" s="31" t="s">
        <v>327</v>
      </c>
      <c r="F103" s="11" t="s">
        <v>145</v>
      </c>
      <c r="G103" s="27" t="s">
        <v>158</v>
      </c>
      <c r="H103" s="11" t="s">
        <v>190</v>
      </c>
      <c r="I103" s="32" t="s">
        <v>57</v>
      </c>
      <c r="J103" s="33" t="s">
        <v>169</v>
      </c>
      <c r="K103" s="37">
        <v>79</v>
      </c>
      <c r="L103" s="8">
        <v>4</v>
      </c>
      <c r="M103" s="3">
        <v>1</v>
      </c>
      <c r="N103" s="3">
        <v>24</v>
      </c>
      <c r="O103" s="8"/>
      <c r="R103" s="1" t="s">
        <v>337</v>
      </c>
      <c r="S103" s="5" t="s">
        <v>334</v>
      </c>
    </row>
    <row r="104" spans="1:19" ht="28" x14ac:dyDescent="0.15">
      <c r="A104" s="3">
        <v>103</v>
      </c>
      <c r="B104" s="12">
        <v>27</v>
      </c>
      <c r="C104" s="12" t="s">
        <v>79</v>
      </c>
      <c r="D104" s="12">
        <v>134</v>
      </c>
      <c r="E104" s="31" t="s">
        <v>327</v>
      </c>
      <c r="F104" s="11" t="s">
        <v>145</v>
      </c>
      <c r="G104" s="27" t="s">
        <v>158</v>
      </c>
      <c r="H104" s="11" t="s">
        <v>192</v>
      </c>
      <c r="I104" s="32" t="s">
        <v>57</v>
      </c>
      <c r="J104" s="33" t="s">
        <v>172</v>
      </c>
      <c r="K104" s="37">
        <v>80</v>
      </c>
      <c r="L104" s="8">
        <v>6</v>
      </c>
      <c r="M104" s="3">
        <v>0</v>
      </c>
      <c r="N104" s="3">
        <v>8</v>
      </c>
      <c r="O104" s="8"/>
      <c r="R104" s="1" t="s">
        <v>337</v>
      </c>
      <c r="S104" s="5" t="s">
        <v>334</v>
      </c>
    </row>
    <row r="105" spans="1:19" ht="14" x14ac:dyDescent="0.15">
      <c r="A105" s="3">
        <v>104</v>
      </c>
      <c r="B105" s="12">
        <v>34</v>
      </c>
      <c r="C105" s="12" t="s">
        <v>79</v>
      </c>
      <c r="D105" s="12">
        <v>135</v>
      </c>
      <c r="E105" s="31" t="s">
        <v>327</v>
      </c>
      <c r="F105" s="11" t="s">
        <v>145</v>
      </c>
      <c r="G105" s="27" t="s">
        <v>158</v>
      </c>
      <c r="H105" s="11" t="s">
        <v>176</v>
      </c>
      <c r="I105" s="32" t="s">
        <v>57</v>
      </c>
      <c r="J105" s="33" t="s">
        <v>173</v>
      </c>
      <c r="K105" s="37">
        <v>84</v>
      </c>
      <c r="L105" s="8">
        <v>0</v>
      </c>
      <c r="M105" s="3">
        <v>2</v>
      </c>
      <c r="N105" s="3">
        <v>4</v>
      </c>
      <c r="O105" s="8"/>
      <c r="R105" s="1" t="s">
        <v>272</v>
      </c>
      <c r="S105" s="5" t="s">
        <v>340</v>
      </c>
    </row>
    <row r="106" spans="1:19" ht="14" x14ac:dyDescent="0.15">
      <c r="A106" s="3">
        <v>105</v>
      </c>
      <c r="B106" s="12">
        <v>22</v>
      </c>
      <c r="C106" s="12" t="s">
        <v>79</v>
      </c>
      <c r="D106" s="12">
        <v>130</v>
      </c>
      <c r="E106" s="31" t="s">
        <v>327</v>
      </c>
      <c r="F106" s="11" t="s">
        <v>145</v>
      </c>
      <c r="G106" s="27" t="s">
        <v>158</v>
      </c>
      <c r="H106" s="11" t="s">
        <v>193</v>
      </c>
      <c r="I106" s="32" t="s">
        <v>57</v>
      </c>
      <c r="J106" s="33" t="s">
        <v>204</v>
      </c>
      <c r="K106" s="37">
        <v>85</v>
      </c>
      <c r="L106" s="8">
        <v>0</v>
      </c>
      <c r="M106" s="3">
        <v>2</v>
      </c>
      <c r="N106" s="3">
        <v>1</v>
      </c>
      <c r="O106" s="8"/>
      <c r="R106" s="1" t="s">
        <v>272</v>
      </c>
      <c r="S106" s="5" t="s">
        <v>340</v>
      </c>
    </row>
    <row r="107" spans="1:19" ht="14" x14ac:dyDescent="0.15">
      <c r="A107" s="3">
        <v>106</v>
      </c>
      <c r="B107" s="12">
        <v>25</v>
      </c>
      <c r="C107" s="12" t="s">
        <v>79</v>
      </c>
      <c r="D107" s="12">
        <v>133</v>
      </c>
      <c r="E107" s="31" t="s">
        <v>327</v>
      </c>
      <c r="F107" s="11" t="s">
        <v>145</v>
      </c>
      <c r="G107" s="27" t="s">
        <v>158</v>
      </c>
      <c r="H107" s="11" t="s">
        <v>191</v>
      </c>
      <c r="I107" s="32" t="s">
        <v>57</v>
      </c>
      <c r="J107" s="33" t="s">
        <v>171</v>
      </c>
      <c r="K107" s="37">
        <v>86</v>
      </c>
      <c r="L107" s="8">
        <v>0</v>
      </c>
      <c r="M107" s="3">
        <v>1</v>
      </c>
      <c r="N107" s="3">
        <v>20</v>
      </c>
      <c r="O107" s="8"/>
      <c r="R107" s="1" t="s">
        <v>341</v>
      </c>
      <c r="S107" s="5" t="s">
        <v>340</v>
      </c>
    </row>
    <row r="108" spans="1:19" ht="14" x14ac:dyDescent="0.15">
      <c r="A108" s="3">
        <v>107</v>
      </c>
      <c r="B108" s="12">
        <v>27</v>
      </c>
      <c r="C108" s="12" t="s">
        <v>91</v>
      </c>
      <c r="D108" s="12">
        <v>35</v>
      </c>
      <c r="E108" s="19" t="s">
        <v>309</v>
      </c>
      <c r="F108" s="11" t="s">
        <v>145</v>
      </c>
      <c r="G108" s="27" t="s">
        <v>102</v>
      </c>
      <c r="H108" s="11" t="s">
        <v>278</v>
      </c>
      <c r="I108" s="7" t="s">
        <v>57</v>
      </c>
      <c r="J108" s="9" t="s">
        <v>30</v>
      </c>
      <c r="K108" s="39">
        <v>118</v>
      </c>
      <c r="L108" s="8"/>
      <c r="O108" s="8">
        <v>0</v>
      </c>
      <c r="P108" s="3">
        <v>1</v>
      </c>
      <c r="Q108" s="3">
        <v>10</v>
      </c>
      <c r="R108" s="1" t="s">
        <v>8</v>
      </c>
    </row>
    <row r="109" spans="1:19" ht="28" x14ac:dyDescent="0.15">
      <c r="A109" s="3">
        <v>108</v>
      </c>
      <c r="B109" s="12">
        <v>28</v>
      </c>
      <c r="C109" s="12" t="s">
        <v>79</v>
      </c>
      <c r="D109" s="12">
        <v>37</v>
      </c>
      <c r="E109" s="19" t="s">
        <v>309</v>
      </c>
      <c r="F109" s="11" t="s">
        <v>145</v>
      </c>
      <c r="G109" s="27" t="s">
        <v>102</v>
      </c>
      <c r="H109" s="11" t="s">
        <v>67</v>
      </c>
      <c r="I109" s="7" t="s">
        <v>57</v>
      </c>
      <c r="J109" s="9" t="s">
        <v>31</v>
      </c>
      <c r="K109" s="37">
        <v>41.5</v>
      </c>
      <c r="L109" s="8"/>
      <c r="O109" s="8">
        <v>6</v>
      </c>
      <c r="P109" s="3">
        <v>0</v>
      </c>
      <c r="Q109" s="3">
        <v>20</v>
      </c>
      <c r="R109" s="1" t="s">
        <v>20</v>
      </c>
    </row>
    <row r="110" spans="1:19" ht="28" x14ac:dyDescent="0.15">
      <c r="A110" s="3">
        <v>109</v>
      </c>
      <c r="B110" s="12">
        <v>28</v>
      </c>
      <c r="C110" s="12" t="s">
        <v>93</v>
      </c>
      <c r="D110" s="12">
        <v>38</v>
      </c>
      <c r="E110" s="19" t="s">
        <v>309</v>
      </c>
      <c r="F110" s="11" t="s">
        <v>145</v>
      </c>
      <c r="G110" s="27" t="s">
        <v>102</v>
      </c>
      <c r="H110" s="11" t="s">
        <v>67</v>
      </c>
      <c r="I110" s="7" t="s">
        <v>57</v>
      </c>
      <c r="J110" s="9" t="s">
        <v>31</v>
      </c>
      <c r="K110" s="39">
        <v>117</v>
      </c>
      <c r="L110" s="8"/>
      <c r="O110" s="8">
        <v>0</v>
      </c>
      <c r="P110" s="3">
        <v>0</v>
      </c>
      <c r="Q110" s="3">
        <v>14</v>
      </c>
      <c r="R110" s="1" t="s">
        <v>70</v>
      </c>
    </row>
    <row r="111" spans="1:19" ht="28" x14ac:dyDescent="0.15">
      <c r="A111" s="3">
        <v>110</v>
      </c>
      <c r="B111" s="12">
        <v>30</v>
      </c>
      <c r="C111" s="12" t="s">
        <v>91</v>
      </c>
      <c r="D111" s="12">
        <v>45</v>
      </c>
      <c r="E111" s="19" t="s">
        <v>309</v>
      </c>
      <c r="F111" s="11" t="s">
        <v>145</v>
      </c>
      <c r="G111" s="27" t="s">
        <v>102</v>
      </c>
      <c r="H111" s="11" t="s">
        <v>63</v>
      </c>
      <c r="I111" s="7" t="s">
        <v>57</v>
      </c>
      <c r="J111" s="9" t="s">
        <v>34</v>
      </c>
      <c r="K111" s="39">
        <v>120</v>
      </c>
      <c r="L111" s="8"/>
      <c r="O111" s="8">
        <v>1</v>
      </c>
      <c r="P111" s="3">
        <v>1</v>
      </c>
      <c r="Q111" s="3">
        <v>32</v>
      </c>
      <c r="R111" s="1" t="s">
        <v>5</v>
      </c>
    </row>
    <row r="112" spans="1:19" ht="28" x14ac:dyDescent="0.15">
      <c r="A112" s="3">
        <v>111</v>
      </c>
      <c r="B112" s="12">
        <v>30</v>
      </c>
      <c r="C112" s="12" t="s">
        <v>91</v>
      </c>
      <c r="D112" s="12">
        <v>43</v>
      </c>
      <c r="E112" s="19" t="s">
        <v>309</v>
      </c>
      <c r="F112" s="11" t="s">
        <v>145</v>
      </c>
      <c r="G112" s="27" t="s">
        <v>102</v>
      </c>
      <c r="H112" s="11" t="s">
        <v>63</v>
      </c>
      <c r="I112" s="7" t="s">
        <v>57</v>
      </c>
      <c r="J112" s="9" t="s">
        <v>34</v>
      </c>
      <c r="K112" s="37">
        <v>121</v>
      </c>
      <c r="L112" s="8"/>
      <c r="O112" s="8">
        <v>4</v>
      </c>
      <c r="P112" s="3">
        <v>1</v>
      </c>
      <c r="Q112" s="3">
        <v>14</v>
      </c>
      <c r="R112" s="1" t="s">
        <v>6</v>
      </c>
    </row>
    <row r="113" spans="1:19" ht="28" x14ac:dyDescent="0.15">
      <c r="A113" s="3">
        <v>112</v>
      </c>
      <c r="B113" s="12">
        <v>30</v>
      </c>
      <c r="C113" s="12" t="s">
        <v>91</v>
      </c>
      <c r="D113" s="12">
        <v>44</v>
      </c>
      <c r="E113" s="19" t="s">
        <v>309</v>
      </c>
      <c r="F113" s="11" t="s">
        <v>145</v>
      </c>
      <c r="G113" s="27" t="s">
        <v>102</v>
      </c>
      <c r="H113" s="11" t="s">
        <v>63</v>
      </c>
      <c r="I113" s="7" t="s">
        <v>57</v>
      </c>
      <c r="J113" s="9" t="s">
        <v>34</v>
      </c>
      <c r="K113" s="37">
        <v>122</v>
      </c>
      <c r="L113" s="8"/>
      <c r="O113" s="8" t="s">
        <v>120</v>
      </c>
      <c r="R113" s="1" t="s">
        <v>223</v>
      </c>
    </row>
    <row r="114" spans="1:19" ht="28" x14ac:dyDescent="0.15">
      <c r="A114" s="3">
        <v>113</v>
      </c>
      <c r="B114" s="12">
        <v>29</v>
      </c>
      <c r="C114" s="12" t="s">
        <v>91</v>
      </c>
      <c r="D114" s="12">
        <v>42</v>
      </c>
      <c r="E114" s="19" t="s">
        <v>309</v>
      </c>
      <c r="F114" s="11" t="s">
        <v>145</v>
      </c>
      <c r="G114" s="27" t="s">
        <v>102</v>
      </c>
      <c r="H114" s="11" t="s">
        <v>63</v>
      </c>
      <c r="I114" s="44" t="s">
        <v>57</v>
      </c>
      <c r="J114" s="9" t="s">
        <v>34</v>
      </c>
      <c r="K114" s="39">
        <v>123</v>
      </c>
      <c r="L114" s="8"/>
      <c r="O114" s="8">
        <v>0</v>
      </c>
      <c r="P114" s="3">
        <v>1</v>
      </c>
      <c r="Q114" s="3">
        <v>6</v>
      </c>
      <c r="R114" s="1" t="s">
        <v>222</v>
      </c>
    </row>
    <row r="115" spans="1:19" ht="14" x14ac:dyDescent="0.15">
      <c r="A115" s="3">
        <v>114</v>
      </c>
      <c r="B115" s="12">
        <v>31</v>
      </c>
      <c r="C115" s="12" t="s">
        <v>81</v>
      </c>
      <c r="D115" s="12">
        <v>47</v>
      </c>
      <c r="E115" s="19" t="s">
        <v>309</v>
      </c>
      <c r="F115" s="11" t="s">
        <v>145</v>
      </c>
      <c r="G115" s="27" t="s">
        <v>102</v>
      </c>
      <c r="H115" s="11" t="s">
        <v>51</v>
      </c>
      <c r="I115" s="7" t="s">
        <v>57</v>
      </c>
      <c r="J115" s="9" t="s">
        <v>35</v>
      </c>
      <c r="K115" s="37">
        <v>103.5</v>
      </c>
      <c r="L115" s="8"/>
      <c r="O115" s="8">
        <v>0</v>
      </c>
      <c r="P115" s="3">
        <v>0</v>
      </c>
      <c r="Q115" s="3">
        <v>2</v>
      </c>
      <c r="R115" s="1" t="s">
        <v>109</v>
      </c>
    </row>
    <row r="116" spans="1:19" ht="28" x14ac:dyDescent="0.15">
      <c r="A116" s="3">
        <v>115</v>
      </c>
      <c r="B116" s="12">
        <v>30</v>
      </c>
      <c r="C116" s="12" t="s">
        <v>118</v>
      </c>
      <c r="D116" s="12">
        <v>108</v>
      </c>
      <c r="E116" s="19" t="s">
        <v>309</v>
      </c>
      <c r="F116" s="11" t="s">
        <v>145</v>
      </c>
      <c r="G116" s="27" t="s">
        <v>113</v>
      </c>
      <c r="H116" s="11" t="s">
        <v>63</v>
      </c>
      <c r="I116" s="7" t="s">
        <v>57</v>
      </c>
      <c r="J116" s="9" t="s">
        <v>34</v>
      </c>
      <c r="K116" s="39">
        <v>123.5</v>
      </c>
      <c r="L116" s="8"/>
      <c r="O116" s="8">
        <v>0</v>
      </c>
      <c r="P116" s="3">
        <v>3</v>
      </c>
      <c r="Q116" s="3">
        <v>32</v>
      </c>
      <c r="R116" s="1" t="s">
        <v>273</v>
      </c>
    </row>
    <row r="117" spans="1:19" ht="28" x14ac:dyDescent="0.15">
      <c r="A117" s="3">
        <v>116</v>
      </c>
      <c r="B117" s="12">
        <v>30</v>
      </c>
      <c r="C117" s="12" t="s">
        <v>118</v>
      </c>
      <c r="D117" s="12">
        <v>105</v>
      </c>
      <c r="E117" s="19" t="s">
        <v>309</v>
      </c>
      <c r="F117" s="11" t="s">
        <v>145</v>
      </c>
      <c r="G117" s="27" t="s">
        <v>113</v>
      </c>
      <c r="H117" s="11" t="s">
        <v>63</v>
      </c>
      <c r="I117" s="7" t="s">
        <v>57</v>
      </c>
      <c r="J117" s="9" t="s">
        <v>34</v>
      </c>
      <c r="K117" s="39">
        <v>133</v>
      </c>
      <c r="L117" s="8"/>
      <c r="O117" s="8">
        <v>2</v>
      </c>
      <c r="P117" s="3">
        <v>2</v>
      </c>
      <c r="Q117" s="3">
        <v>16</v>
      </c>
      <c r="R117" s="1" t="s">
        <v>227</v>
      </c>
    </row>
    <row r="118" spans="1:19" ht="28" x14ac:dyDescent="0.15">
      <c r="A118" s="3">
        <v>117</v>
      </c>
      <c r="B118" s="12">
        <v>30</v>
      </c>
      <c r="C118" s="12" t="s">
        <v>118</v>
      </c>
      <c r="D118" s="12">
        <v>107</v>
      </c>
      <c r="E118" s="19" t="s">
        <v>309</v>
      </c>
      <c r="F118" s="11" t="s">
        <v>145</v>
      </c>
      <c r="G118" s="27" t="s">
        <v>113</v>
      </c>
      <c r="H118" s="11" t="s">
        <v>63</v>
      </c>
      <c r="I118" s="7" t="s">
        <v>57</v>
      </c>
      <c r="J118" s="9" t="s">
        <v>34</v>
      </c>
      <c r="K118" s="39">
        <v>133.5</v>
      </c>
      <c r="L118" s="8"/>
      <c r="O118" s="8">
        <v>0</v>
      </c>
      <c r="P118" s="3">
        <v>3</v>
      </c>
      <c r="Q118" s="3">
        <v>0</v>
      </c>
      <c r="R118" s="1" t="s">
        <v>156</v>
      </c>
    </row>
    <row r="119" spans="1:19" ht="28" x14ac:dyDescent="0.15">
      <c r="A119" s="3">
        <v>118</v>
      </c>
      <c r="B119" s="12">
        <v>30</v>
      </c>
      <c r="C119" s="12" t="s">
        <v>118</v>
      </c>
      <c r="D119" s="12">
        <v>106</v>
      </c>
      <c r="E119" s="19" t="s">
        <v>309</v>
      </c>
      <c r="F119" s="11" t="s">
        <v>145</v>
      </c>
      <c r="G119" s="27" t="s">
        <v>113</v>
      </c>
      <c r="H119" s="11" t="s">
        <v>63</v>
      </c>
      <c r="I119" s="7" t="s">
        <v>57</v>
      </c>
      <c r="J119" s="9" t="s">
        <v>34</v>
      </c>
      <c r="K119" s="37">
        <v>134</v>
      </c>
      <c r="L119" s="8"/>
      <c r="O119" s="8">
        <v>3</v>
      </c>
      <c r="P119" s="3">
        <v>2</v>
      </c>
      <c r="Q119" s="3">
        <v>26</v>
      </c>
      <c r="R119" s="1" t="s">
        <v>156</v>
      </c>
    </row>
    <row r="120" spans="1:19" ht="28" x14ac:dyDescent="0.15">
      <c r="A120" s="3">
        <v>119</v>
      </c>
      <c r="B120" s="12">
        <v>25</v>
      </c>
      <c r="C120" s="12" t="s">
        <v>79</v>
      </c>
      <c r="D120" s="12">
        <v>132</v>
      </c>
      <c r="E120" s="19" t="s">
        <v>309</v>
      </c>
      <c r="F120" s="11" t="s">
        <v>145</v>
      </c>
      <c r="G120" s="27" t="s">
        <v>158</v>
      </c>
      <c r="H120" s="11" t="s">
        <v>189</v>
      </c>
      <c r="I120" s="7" t="s">
        <v>57</v>
      </c>
      <c r="J120" s="9" t="s">
        <v>170</v>
      </c>
      <c r="K120" s="37">
        <v>102</v>
      </c>
      <c r="L120" s="8"/>
      <c r="O120" s="8">
        <v>0</v>
      </c>
      <c r="P120" s="3">
        <v>0</v>
      </c>
      <c r="Q120" s="3">
        <v>4</v>
      </c>
      <c r="R120" s="83" t="s">
        <v>345</v>
      </c>
      <c r="S120" s="5" t="s">
        <v>340</v>
      </c>
    </row>
    <row r="121" spans="1:19" ht="28" x14ac:dyDescent="0.15">
      <c r="A121" s="3">
        <v>120</v>
      </c>
      <c r="B121" s="12">
        <v>14</v>
      </c>
      <c r="C121" s="12" t="s">
        <v>180</v>
      </c>
      <c r="D121" s="12">
        <v>155</v>
      </c>
      <c r="E121" s="40" t="s">
        <v>306</v>
      </c>
      <c r="F121" s="11" t="s">
        <v>145</v>
      </c>
      <c r="G121" s="27" t="s">
        <v>179</v>
      </c>
      <c r="H121" s="41" t="s">
        <v>56</v>
      </c>
      <c r="I121" s="42" t="s">
        <v>183</v>
      </c>
      <c r="J121" s="43" t="s">
        <v>184</v>
      </c>
      <c r="K121" s="36">
        <v>140</v>
      </c>
      <c r="L121" s="8"/>
      <c r="O121" s="8">
        <v>5</v>
      </c>
      <c r="P121" s="3">
        <v>0</v>
      </c>
      <c r="Q121" s="3">
        <v>0</v>
      </c>
      <c r="R121" s="1" t="s">
        <v>225</v>
      </c>
    </row>
    <row r="122" spans="1:19" ht="28" x14ac:dyDescent="0.15">
      <c r="A122" s="3">
        <v>121</v>
      </c>
      <c r="B122" s="12">
        <v>8</v>
      </c>
      <c r="C122" s="12" t="s">
        <v>81</v>
      </c>
      <c r="D122" s="12">
        <v>9</v>
      </c>
      <c r="E122" s="40" t="s">
        <v>306</v>
      </c>
      <c r="F122" s="11" t="s">
        <v>145</v>
      </c>
      <c r="G122" s="27" t="s">
        <v>102</v>
      </c>
      <c r="H122" s="41" t="s">
        <v>46</v>
      </c>
      <c r="I122" s="42" t="s">
        <v>3</v>
      </c>
      <c r="J122" s="43" t="s">
        <v>208</v>
      </c>
      <c r="K122" s="39">
        <v>109</v>
      </c>
      <c r="L122" s="8"/>
      <c r="O122" s="8">
        <v>0</v>
      </c>
      <c r="P122" s="3">
        <v>0</v>
      </c>
      <c r="Q122" s="3">
        <v>30</v>
      </c>
      <c r="R122" s="1" t="s">
        <v>154</v>
      </c>
    </row>
    <row r="123" spans="1:19" ht="28" x14ac:dyDescent="0.15">
      <c r="A123" s="3">
        <v>122</v>
      </c>
      <c r="B123" s="12">
        <v>10</v>
      </c>
      <c r="C123" s="12" t="s">
        <v>81</v>
      </c>
      <c r="D123" s="12">
        <v>12</v>
      </c>
      <c r="E123" s="40" t="s">
        <v>306</v>
      </c>
      <c r="F123" s="11" t="s">
        <v>145</v>
      </c>
      <c r="G123" s="27" t="s">
        <v>102</v>
      </c>
      <c r="H123" s="41" t="s">
        <v>58</v>
      </c>
      <c r="I123" s="42" t="s">
        <v>84</v>
      </c>
      <c r="J123" s="43" t="s">
        <v>208</v>
      </c>
      <c r="K123" s="39">
        <v>107</v>
      </c>
      <c r="L123" s="8"/>
      <c r="O123" s="8">
        <v>0</v>
      </c>
      <c r="P123" s="3">
        <v>0</v>
      </c>
      <c r="Q123" s="3">
        <v>5</v>
      </c>
      <c r="R123" s="1" t="s">
        <v>9</v>
      </c>
    </row>
    <row r="124" spans="1:19" ht="14" x14ac:dyDescent="0.15">
      <c r="A124" s="3">
        <v>123</v>
      </c>
      <c r="B124" s="12">
        <v>6</v>
      </c>
      <c r="C124" s="12" t="s">
        <v>81</v>
      </c>
      <c r="D124" s="12">
        <v>7</v>
      </c>
      <c r="E124" s="40" t="s">
        <v>306</v>
      </c>
      <c r="F124" s="11" t="s">
        <v>144</v>
      </c>
      <c r="G124" s="27" t="s">
        <v>102</v>
      </c>
      <c r="H124" s="41" t="s">
        <v>49</v>
      </c>
      <c r="I124" s="42" t="s">
        <v>80</v>
      </c>
      <c r="J124" s="43" t="s">
        <v>261</v>
      </c>
      <c r="K124" s="37">
        <v>103</v>
      </c>
      <c r="L124" s="8"/>
      <c r="O124" s="8">
        <v>0</v>
      </c>
      <c r="P124" s="3">
        <v>0</v>
      </c>
      <c r="Q124" s="3">
        <v>23</v>
      </c>
      <c r="R124" s="1" t="s">
        <v>220</v>
      </c>
    </row>
    <row r="125" spans="1:19" ht="28" x14ac:dyDescent="0.15">
      <c r="A125" s="3">
        <v>124</v>
      </c>
      <c r="B125" s="12">
        <v>10</v>
      </c>
      <c r="C125" s="12" t="s">
        <v>81</v>
      </c>
      <c r="D125" s="12">
        <v>13</v>
      </c>
      <c r="E125" s="40" t="s">
        <v>306</v>
      </c>
      <c r="F125" s="11" t="s">
        <v>145</v>
      </c>
      <c r="G125" s="27" t="s">
        <v>102</v>
      </c>
      <c r="H125" s="41" t="s">
        <v>59</v>
      </c>
      <c r="I125" s="42" t="s">
        <v>85</v>
      </c>
      <c r="J125" s="43" t="s">
        <v>208</v>
      </c>
      <c r="K125" s="37">
        <v>104</v>
      </c>
      <c r="L125" s="8"/>
      <c r="O125" s="8">
        <v>0</v>
      </c>
      <c r="P125" s="3">
        <v>0</v>
      </c>
      <c r="Q125" s="3">
        <v>4</v>
      </c>
      <c r="R125" s="1" t="s">
        <v>219</v>
      </c>
    </row>
    <row r="126" spans="1:19" ht="28" x14ac:dyDescent="0.15">
      <c r="A126" s="3">
        <v>125</v>
      </c>
      <c r="B126" s="12">
        <v>13</v>
      </c>
      <c r="C126" s="12" t="s">
        <v>81</v>
      </c>
      <c r="D126" s="12">
        <v>15</v>
      </c>
      <c r="E126" s="40" t="s">
        <v>306</v>
      </c>
      <c r="F126" s="11" t="s">
        <v>145</v>
      </c>
      <c r="G126" s="27" t="s">
        <v>102</v>
      </c>
      <c r="H126" s="41" t="s">
        <v>53</v>
      </c>
      <c r="I126" s="42" t="s">
        <v>88</v>
      </c>
      <c r="J126" s="43" t="s">
        <v>208</v>
      </c>
      <c r="K126" s="39">
        <v>110</v>
      </c>
      <c r="L126" s="8"/>
      <c r="O126" s="8">
        <v>0</v>
      </c>
      <c r="P126" s="3">
        <v>2</v>
      </c>
      <c r="Q126" s="3">
        <v>0</v>
      </c>
      <c r="R126" s="1" t="s">
        <v>69</v>
      </c>
    </row>
    <row r="127" spans="1:19" ht="28" x14ac:dyDescent="0.15">
      <c r="A127" s="3">
        <v>126</v>
      </c>
      <c r="B127" s="12">
        <v>14</v>
      </c>
      <c r="C127" s="12" t="s">
        <v>93</v>
      </c>
      <c r="D127" s="12">
        <v>17</v>
      </c>
      <c r="E127" s="40" t="s">
        <v>306</v>
      </c>
      <c r="F127" s="11" t="s">
        <v>145</v>
      </c>
      <c r="G127" s="27" t="s">
        <v>102</v>
      </c>
      <c r="H127" s="41" t="s">
        <v>54</v>
      </c>
      <c r="I127" s="42" t="s">
        <v>90</v>
      </c>
      <c r="J127" s="43" t="s">
        <v>208</v>
      </c>
      <c r="K127" s="36">
        <v>116</v>
      </c>
      <c r="L127" s="8"/>
      <c r="O127" s="8">
        <v>0</v>
      </c>
      <c r="P127" s="3">
        <v>1</v>
      </c>
      <c r="Q127" s="3">
        <v>5</v>
      </c>
      <c r="R127" s="1" t="s">
        <v>19</v>
      </c>
    </row>
    <row r="128" spans="1:19" ht="28" x14ac:dyDescent="0.15">
      <c r="A128" s="3">
        <v>127</v>
      </c>
      <c r="B128" s="12">
        <v>15</v>
      </c>
      <c r="C128" s="12" t="s">
        <v>93</v>
      </c>
      <c r="D128" s="12">
        <v>19</v>
      </c>
      <c r="E128" s="40" t="s">
        <v>306</v>
      </c>
      <c r="F128" s="11" t="s">
        <v>145</v>
      </c>
      <c r="G128" s="27" t="s">
        <v>102</v>
      </c>
      <c r="H128" s="41" t="s">
        <v>62</v>
      </c>
      <c r="I128" s="42" t="s">
        <v>92</v>
      </c>
      <c r="J128" s="43" t="s">
        <v>208</v>
      </c>
      <c r="K128" s="39">
        <v>114</v>
      </c>
      <c r="L128" s="8"/>
      <c r="O128" s="8">
        <v>0</v>
      </c>
      <c r="P128" s="3">
        <v>0</v>
      </c>
      <c r="Q128" s="3">
        <v>18</v>
      </c>
      <c r="R128" s="1" t="s">
        <v>26</v>
      </c>
    </row>
    <row r="129" spans="1:19" ht="28" x14ac:dyDescent="0.15">
      <c r="A129" s="3">
        <v>128</v>
      </c>
      <c r="B129" s="12">
        <v>15</v>
      </c>
      <c r="C129" s="12" t="s">
        <v>93</v>
      </c>
      <c r="D129" s="12">
        <v>20</v>
      </c>
      <c r="E129" s="40" t="s">
        <v>306</v>
      </c>
      <c r="F129" s="11" t="s">
        <v>145</v>
      </c>
      <c r="G129" s="27" t="s">
        <v>102</v>
      </c>
      <c r="H129" s="41" t="s">
        <v>62</v>
      </c>
      <c r="I129" s="42" t="s">
        <v>92</v>
      </c>
      <c r="J129" s="43" t="s">
        <v>208</v>
      </c>
      <c r="K129" s="37">
        <v>115</v>
      </c>
      <c r="L129" s="8"/>
      <c r="O129" s="8">
        <v>0</v>
      </c>
      <c r="P129" s="3">
        <v>0</v>
      </c>
      <c r="Q129" s="3">
        <v>16</v>
      </c>
      <c r="R129" s="1" t="s">
        <v>27</v>
      </c>
    </row>
    <row r="130" spans="1:19" ht="28" x14ac:dyDescent="0.15">
      <c r="A130" s="3">
        <v>129</v>
      </c>
      <c r="B130" s="12">
        <v>15</v>
      </c>
      <c r="C130" s="12" t="s">
        <v>81</v>
      </c>
      <c r="D130" s="12">
        <v>21</v>
      </c>
      <c r="E130" s="40" t="s">
        <v>306</v>
      </c>
      <c r="F130" s="11" t="s">
        <v>145</v>
      </c>
      <c r="G130" s="27" t="s">
        <v>102</v>
      </c>
      <c r="H130" s="41" t="s">
        <v>95</v>
      </c>
      <c r="I130" s="42" t="s">
        <v>95</v>
      </c>
      <c r="J130" s="43" t="s">
        <v>10</v>
      </c>
      <c r="K130" s="37">
        <v>106.5</v>
      </c>
      <c r="L130" s="8"/>
      <c r="O130" s="8">
        <v>0</v>
      </c>
      <c r="P130" s="3">
        <v>0</v>
      </c>
      <c r="Q130" s="3">
        <v>11</v>
      </c>
      <c r="R130" s="1" t="s">
        <v>218</v>
      </c>
    </row>
    <row r="131" spans="1:19" ht="28" x14ac:dyDescent="0.15">
      <c r="A131" s="3">
        <v>130</v>
      </c>
      <c r="B131" s="12">
        <v>35</v>
      </c>
      <c r="C131" s="12" t="s">
        <v>81</v>
      </c>
      <c r="D131" s="12">
        <v>68</v>
      </c>
      <c r="E131" s="40" t="s">
        <v>306</v>
      </c>
      <c r="F131" s="11" t="s">
        <v>145</v>
      </c>
      <c r="G131" s="27" t="s">
        <v>102</v>
      </c>
      <c r="H131" s="41" t="s">
        <v>64</v>
      </c>
      <c r="I131" s="42" t="s">
        <v>99</v>
      </c>
      <c r="J131" s="43" t="s">
        <v>208</v>
      </c>
      <c r="K131" s="37">
        <v>108</v>
      </c>
      <c r="L131" s="8"/>
      <c r="O131" s="8">
        <v>0</v>
      </c>
      <c r="P131" s="3">
        <v>0</v>
      </c>
      <c r="Q131" s="3">
        <v>5</v>
      </c>
      <c r="R131" s="1" t="s">
        <v>110</v>
      </c>
    </row>
    <row r="132" spans="1:19" ht="28" x14ac:dyDescent="0.15">
      <c r="A132" s="3">
        <v>131</v>
      </c>
      <c r="B132" s="12">
        <v>12</v>
      </c>
      <c r="C132" s="12" t="s">
        <v>79</v>
      </c>
      <c r="D132" s="12">
        <v>91</v>
      </c>
      <c r="E132" s="40" t="s">
        <v>306</v>
      </c>
      <c r="F132" s="11" t="s">
        <v>145</v>
      </c>
      <c r="G132" s="27" t="s">
        <v>113</v>
      </c>
      <c r="H132" s="41" t="s">
        <v>135</v>
      </c>
      <c r="I132" s="42" t="s">
        <v>121</v>
      </c>
      <c r="J132" s="43" t="s">
        <v>208</v>
      </c>
      <c r="K132" s="36">
        <v>54</v>
      </c>
      <c r="L132" s="8"/>
      <c r="O132" s="8">
        <v>0</v>
      </c>
      <c r="P132" s="3">
        <v>0</v>
      </c>
      <c r="Q132" s="3">
        <v>38</v>
      </c>
      <c r="R132" s="35" t="s">
        <v>277</v>
      </c>
    </row>
    <row r="133" spans="1:19" ht="28" x14ac:dyDescent="0.15">
      <c r="A133" s="3">
        <v>132</v>
      </c>
      <c r="B133" s="12">
        <v>8</v>
      </c>
      <c r="C133" s="12" t="s">
        <v>79</v>
      </c>
      <c r="D133" s="12">
        <v>118</v>
      </c>
      <c r="E133" s="40" t="s">
        <v>306</v>
      </c>
      <c r="F133" s="11" t="s">
        <v>145</v>
      </c>
      <c r="G133" s="27" t="s">
        <v>158</v>
      </c>
      <c r="H133" s="41" t="s">
        <v>190</v>
      </c>
      <c r="I133" s="42" t="s">
        <v>164</v>
      </c>
      <c r="J133" s="43" t="s">
        <v>208</v>
      </c>
      <c r="K133" s="36">
        <v>102.5</v>
      </c>
      <c r="L133" s="8"/>
      <c r="O133" s="8">
        <v>0</v>
      </c>
      <c r="P133" s="3">
        <v>2</v>
      </c>
      <c r="Q133" s="3">
        <v>10</v>
      </c>
      <c r="R133" s="1" t="s">
        <v>342</v>
      </c>
      <c r="S133" s="5" t="s">
        <v>340</v>
      </c>
    </row>
    <row r="134" spans="1:19" ht="28" x14ac:dyDescent="0.15">
      <c r="A134" s="3">
        <v>133</v>
      </c>
      <c r="B134" s="12">
        <v>16</v>
      </c>
      <c r="C134" s="12" t="s">
        <v>79</v>
      </c>
      <c r="D134" s="12">
        <v>121</v>
      </c>
      <c r="E134" s="40" t="s">
        <v>306</v>
      </c>
      <c r="F134" s="11" t="s">
        <v>145</v>
      </c>
      <c r="G134" s="27" t="s">
        <v>158</v>
      </c>
      <c r="H134" s="41" t="s">
        <v>191</v>
      </c>
      <c r="I134" s="42" t="s">
        <v>163</v>
      </c>
      <c r="J134" s="43" t="s">
        <v>208</v>
      </c>
      <c r="K134" s="36">
        <v>95</v>
      </c>
      <c r="L134" s="8"/>
      <c r="O134" s="8">
        <v>0</v>
      </c>
      <c r="P134" s="3">
        <v>0</v>
      </c>
      <c r="Q134" s="3">
        <v>6</v>
      </c>
      <c r="R134" s="83" t="s">
        <v>215</v>
      </c>
      <c r="S134" s="5" t="s">
        <v>340</v>
      </c>
    </row>
    <row r="135" spans="1:19" ht="28" x14ac:dyDescent="0.15">
      <c r="A135" s="3">
        <v>134</v>
      </c>
      <c r="B135" s="12">
        <v>36</v>
      </c>
      <c r="C135" s="12" t="s">
        <v>79</v>
      </c>
      <c r="D135" s="12">
        <v>147</v>
      </c>
      <c r="E135" s="40" t="s">
        <v>306</v>
      </c>
      <c r="F135" s="11" t="s">
        <v>145</v>
      </c>
      <c r="G135" s="27" t="s">
        <v>158</v>
      </c>
      <c r="H135" s="41" t="s">
        <v>176</v>
      </c>
      <c r="I135" s="42" t="s">
        <v>176</v>
      </c>
      <c r="J135" s="43" t="s">
        <v>208</v>
      </c>
      <c r="K135" s="37">
        <v>97</v>
      </c>
      <c r="L135" s="8"/>
      <c r="O135" s="8">
        <v>0</v>
      </c>
      <c r="P135" s="3">
        <v>0</v>
      </c>
      <c r="Q135" s="3">
        <v>14</v>
      </c>
      <c r="R135" s="83" t="s">
        <v>215</v>
      </c>
      <c r="S135" s="5" t="s">
        <v>340</v>
      </c>
    </row>
    <row r="136" spans="1:19" ht="28" x14ac:dyDescent="0.15">
      <c r="A136" s="3">
        <v>135</v>
      </c>
      <c r="B136" s="12">
        <v>36</v>
      </c>
      <c r="C136" s="12" t="s">
        <v>79</v>
      </c>
      <c r="D136" s="12">
        <v>142</v>
      </c>
      <c r="E136" s="40" t="s">
        <v>306</v>
      </c>
      <c r="F136" s="11" t="s">
        <v>145</v>
      </c>
      <c r="G136" s="27" t="s">
        <v>158</v>
      </c>
      <c r="H136" s="41" t="s">
        <v>192</v>
      </c>
      <c r="I136" s="42" t="s">
        <v>175</v>
      </c>
      <c r="J136" s="43" t="s">
        <v>208</v>
      </c>
      <c r="K136" s="36">
        <v>89</v>
      </c>
      <c r="L136" s="8"/>
      <c r="O136" s="8">
        <v>1</v>
      </c>
      <c r="P136" s="3">
        <v>1</v>
      </c>
      <c r="Q136" s="3">
        <v>13</v>
      </c>
      <c r="R136" s="1" t="s">
        <v>341</v>
      </c>
      <c r="S136" s="5" t="s">
        <v>340</v>
      </c>
    </row>
    <row r="137" spans="1:19" ht="28" x14ac:dyDescent="0.15">
      <c r="A137" s="3">
        <v>136</v>
      </c>
      <c r="B137" s="12">
        <v>36</v>
      </c>
      <c r="C137" s="12" t="s">
        <v>79</v>
      </c>
      <c r="D137" s="12">
        <v>143</v>
      </c>
      <c r="E137" s="40" t="s">
        <v>306</v>
      </c>
      <c r="F137" s="11" t="s">
        <v>145</v>
      </c>
      <c r="G137" s="27" t="s">
        <v>158</v>
      </c>
      <c r="H137" s="41" t="s">
        <v>192</v>
      </c>
      <c r="I137" s="42" t="s">
        <v>175</v>
      </c>
      <c r="J137" s="43" t="s">
        <v>208</v>
      </c>
      <c r="K137" s="36">
        <v>90</v>
      </c>
      <c r="L137" s="8"/>
      <c r="O137" s="8" t="s">
        <v>120</v>
      </c>
      <c r="R137" s="1" t="s">
        <v>341</v>
      </c>
      <c r="S137" s="5" t="s">
        <v>340</v>
      </c>
    </row>
    <row r="138" spans="1:19" ht="28" x14ac:dyDescent="0.15">
      <c r="A138" s="3">
        <v>137</v>
      </c>
      <c r="B138" s="12">
        <v>36</v>
      </c>
      <c r="C138" s="12" t="s">
        <v>79</v>
      </c>
      <c r="D138" s="12">
        <v>144</v>
      </c>
      <c r="E138" s="40" t="s">
        <v>306</v>
      </c>
      <c r="F138" s="11" t="s">
        <v>145</v>
      </c>
      <c r="G138" s="27" t="s">
        <v>158</v>
      </c>
      <c r="H138" s="41" t="s">
        <v>192</v>
      </c>
      <c r="I138" s="42" t="s">
        <v>175</v>
      </c>
      <c r="J138" s="43" t="s">
        <v>208</v>
      </c>
      <c r="K138" s="37">
        <v>91</v>
      </c>
      <c r="L138" s="8"/>
      <c r="O138" s="8" t="s">
        <v>120</v>
      </c>
      <c r="R138" s="1" t="s">
        <v>341</v>
      </c>
      <c r="S138" s="5" t="s">
        <v>340</v>
      </c>
    </row>
    <row r="139" spans="1:19" ht="42" x14ac:dyDescent="0.15">
      <c r="A139" s="3">
        <v>138</v>
      </c>
      <c r="B139" s="12">
        <v>9</v>
      </c>
      <c r="C139" s="12" t="s">
        <v>91</v>
      </c>
      <c r="D139" s="12">
        <v>10</v>
      </c>
      <c r="E139" s="49" t="s">
        <v>307</v>
      </c>
      <c r="F139" s="11" t="s">
        <v>145</v>
      </c>
      <c r="G139" s="27" t="s">
        <v>102</v>
      </c>
      <c r="H139" s="50" t="s">
        <v>278</v>
      </c>
      <c r="I139" s="51" t="s">
        <v>82</v>
      </c>
      <c r="J139" s="52" t="s">
        <v>207</v>
      </c>
      <c r="K139" s="37">
        <v>119</v>
      </c>
      <c r="L139" s="8"/>
      <c r="O139" s="8">
        <v>0</v>
      </c>
      <c r="P139" s="3">
        <v>1</v>
      </c>
      <c r="Q139" s="3">
        <v>35</v>
      </c>
      <c r="R139" s="1" t="s">
        <v>7</v>
      </c>
    </row>
    <row r="140" spans="1:19" ht="42" x14ac:dyDescent="0.15">
      <c r="A140" s="3">
        <v>139</v>
      </c>
      <c r="B140" s="12">
        <v>9</v>
      </c>
      <c r="C140" s="12" t="s">
        <v>81</v>
      </c>
      <c r="D140" s="12">
        <v>11</v>
      </c>
      <c r="E140" s="49" t="s">
        <v>307</v>
      </c>
      <c r="F140" s="11" t="s">
        <v>145</v>
      </c>
      <c r="G140" s="27" t="s">
        <v>102</v>
      </c>
      <c r="H140" s="50" t="s">
        <v>67</v>
      </c>
      <c r="I140" s="51" t="s">
        <v>83</v>
      </c>
      <c r="J140" s="52" t="s">
        <v>207</v>
      </c>
      <c r="K140" s="37">
        <v>106</v>
      </c>
      <c r="L140" s="8"/>
      <c r="O140" s="8">
        <v>1</v>
      </c>
      <c r="P140" s="3">
        <v>0</v>
      </c>
      <c r="Q140" s="3">
        <v>0</v>
      </c>
      <c r="R140" s="1" t="s">
        <v>217</v>
      </c>
    </row>
    <row r="141" spans="1:19" ht="42" x14ac:dyDescent="0.15">
      <c r="A141" s="3">
        <v>140</v>
      </c>
      <c r="B141" s="12">
        <v>13</v>
      </c>
      <c r="C141" s="12" t="s">
        <v>81</v>
      </c>
      <c r="D141" s="12">
        <v>73</v>
      </c>
      <c r="E141" s="49" t="s">
        <v>307</v>
      </c>
      <c r="F141" s="11" t="s">
        <v>145</v>
      </c>
      <c r="G141" s="27" t="s">
        <v>102</v>
      </c>
      <c r="H141" s="50" t="s">
        <v>51</v>
      </c>
      <c r="I141" s="51" t="s">
        <v>87</v>
      </c>
      <c r="J141" s="52" t="s">
        <v>207</v>
      </c>
      <c r="K141" s="37">
        <v>105</v>
      </c>
      <c r="L141" s="8"/>
      <c r="O141" s="8">
        <v>0</v>
      </c>
      <c r="P141" s="3">
        <v>0</v>
      </c>
      <c r="Q141" s="26">
        <v>8</v>
      </c>
      <c r="R141" s="1" t="s">
        <v>68</v>
      </c>
    </row>
    <row r="142" spans="1:19" ht="28" x14ac:dyDescent="0.15">
      <c r="A142" s="3">
        <v>141</v>
      </c>
      <c r="B142" s="12">
        <v>11</v>
      </c>
      <c r="C142" s="12" t="s">
        <v>118</v>
      </c>
      <c r="D142" s="12">
        <v>80</v>
      </c>
      <c r="E142" s="49" t="s">
        <v>307</v>
      </c>
      <c r="F142" s="11" t="s">
        <v>145</v>
      </c>
      <c r="G142" s="27" t="s">
        <v>113</v>
      </c>
      <c r="H142" s="50" t="s">
        <v>63</v>
      </c>
      <c r="I142" s="51" t="s">
        <v>117</v>
      </c>
      <c r="J142" s="52" t="s">
        <v>119</v>
      </c>
      <c r="K142" s="37">
        <v>124</v>
      </c>
      <c r="L142" s="8"/>
      <c r="O142" s="8">
        <v>11</v>
      </c>
      <c r="P142" s="3">
        <v>1</v>
      </c>
      <c r="Q142" s="3">
        <v>36</v>
      </c>
      <c r="R142" s="1" t="s">
        <v>263</v>
      </c>
    </row>
    <row r="143" spans="1:19" ht="28" x14ac:dyDescent="0.15">
      <c r="A143" s="3">
        <v>142</v>
      </c>
      <c r="B143" s="12">
        <v>11</v>
      </c>
      <c r="C143" s="12" t="s">
        <v>118</v>
      </c>
      <c r="D143" s="12">
        <v>81</v>
      </c>
      <c r="E143" s="49" t="s">
        <v>307</v>
      </c>
      <c r="F143" s="11" t="s">
        <v>145</v>
      </c>
      <c r="G143" s="27" t="s">
        <v>113</v>
      </c>
      <c r="H143" s="50" t="s">
        <v>63</v>
      </c>
      <c r="I143" s="51" t="s">
        <v>117</v>
      </c>
      <c r="J143" s="52" t="s">
        <v>119</v>
      </c>
      <c r="K143" s="37">
        <v>125</v>
      </c>
      <c r="L143" s="8"/>
      <c r="O143" s="8" t="s">
        <v>120</v>
      </c>
      <c r="R143" s="1" t="s">
        <v>263</v>
      </c>
    </row>
    <row r="144" spans="1:19" ht="28" x14ac:dyDescent="0.15">
      <c r="A144" s="3">
        <v>143</v>
      </c>
      <c r="B144" s="12">
        <v>11</v>
      </c>
      <c r="C144" s="12" t="s">
        <v>118</v>
      </c>
      <c r="D144" s="12">
        <v>82</v>
      </c>
      <c r="E144" s="49" t="s">
        <v>307</v>
      </c>
      <c r="F144" s="11" t="s">
        <v>145</v>
      </c>
      <c r="G144" s="27" t="s">
        <v>113</v>
      </c>
      <c r="H144" s="50" t="s">
        <v>63</v>
      </c>
      <c r="I144" s="51" t="s">
        <v>117</v>
      </c>
      <c r="J144" s="52" t="s">
        <v>119</v>
      </c>
      <c r="K144" s="36">
        <v>126</v>
      </c>
      <c r="L144" s="8"/>
      <c r="O144" s="8" t="s">
        <v>120</v>
      </c>
      <c r="R144" s="1" t="s">
        <v>263</v>
      </c>
    </row>
    <row r="145" spans="1:18" ht="28" x14ac:dyDescent="0.15">
      <c r="A145" s="3">
        <v>144</v>
      </c>
      <c r="B145" s="12">
        <v>11</v>
      </c>
      <c r="C145" s="12" t="s">
        <v>118</v>
      </c>
      <c r="D145" s="12">
        <v>83</v>
      </c>
      <c r="E145" s="49" t="s">
        <v>307</v>
      </c>
      <c r="F145" s="11" t="s">
        <v>145</v>
      </c>
      <c r="G145" s="27" t="s">
        <v>113</v>
      </c>
      <c r="H145" s="50" t="s">
        <v>63</v>
      </c>
      <c r="I145" s="51" t="s">
        <v>117</v>
      </c>
      <c r="J145" s="52" t="s">
        <v>119</v>
      </c>
      <c r="K145" s="36">
        <v>127</v>
      </c>
      <c r="L145" s="8"/>
      <c r="O145" s="8" t="s">
        <v>120</v>
      </c>
      <c r="R145" s="1" t="s">
        <v>263</v>
      </c>
    </row>
    <row r="146" spans="1:18" ht="28" x14ac:dyDescent="0.15">
      <c r="A146" s="3">
        <v>145</v>
      </c>
      <c r="B146" s="12">
        <v>11</v>
      </c>
      <c r="C146" s="12" t="s">
        <v>118</v>
      </c>
      <c r="D146" s="12">
        <v>84</v>
      </c>
      <c r="E146" s="49" t="s">
        <v>307</v>
      </c>
      <c r="F146" s="11" t="s">
        <v>145</v>
      </c>
      <c r="G146" s="27" t="s">
        <v>113</v>
      </c>
      <c r="H146" s="50" t="s">
        <v>63</v>
      </c>
      <c r="I146" s="51" t="s">
        <v>117</v>
      </c>
      <c r="J146" s="52" t="s">
        <v>119</v>
      </c>
      <c r="K146" s="36">
        <v>128</v>
      </c>
      <c r="L146" s="8"/>
      <c r="O146" s="8" t="s">
        <v>120</v>
      </c>
      <c r="R146" s="1" t="s">
        <v>263</v>
      </c>
    </row>
    <row r="147" spans="1:18" ht="28" x14ac:dyDescent="0.15">
      <c r="A147" s="3">
        <v>146</v>
      </c>
      <c r="B147" s="12">
        <v>11</v>
      </c>
      <c r="C147" s="12" t="s">
        <v>118</v>
      </c>
      <c r="D147" s="12">
        <v>85</v>
      </c>
      <c r="E147" s="49" t="s">
        <v>307</v>
      </c>
      <c r="F147" s="11" t="s">
        <v>145</v>
      </c>
      <c r="G147" s="27" t="s">
        <v>113</v>
      </c>
      <c r="H147" s="50" t="s">
        <v>63</v>
      </c>
      <c r="I147" s="51" t="s">
        <v>117</v>
      </c>
      <c r="J147" s="52" t="s">
        <v>119</v>
      </c>
      <c r="K147" s="36">
        <v>129</v>
      </c>
      <c r="L147" s="8"/>
      <c r="O147" s="8" t="s">
        <v>120</v>
      </c>
      <c r="R147" s="1" t="s">
        <v>263</v>
      </c>
    </row>
    <row r="148" spans="1:18" ht="28" x14ac:dyDescent="0.15">
      <c r="A148" s="3">
        <v>147</v>
      </c>
      <c r="B148" s="12">
        <v>11</v>
      </c>
      <c r="C148" s="12" t="s">
        <v>118</v>
      </c>
      <c r="D148" s="12">
        <v>86</v>
      </c>
      <c r="E148" s="49" t="s">
        <v>307</v>
      </c>
      <c r="F148" s="11" t="s">
        <v>145</v>
      </c>
      <c r="G148" s="27" t="s">
        <v>113</v>
      </c>
      <c r="H148" s="50" t="s">
        <v>63</v>
      </c>
      <c r="I148" s="51" t="s">
        <v>117</v>
      </c>
      <c r="J148" s="52" t="s">
        <v>119</v>
      </c>
      <c r="K148" s="36">
        <v>129.5</v>
      </c>
      <c r="L148" s="8"/>
      <c r="O148" s="8" t="s">
        <v>120</v>
      </c>
      <c r="R148" s="1" t="s">
        <v>263</v>
      </c>
    </row>
    <row r="149" spans="1:18" ht="28" x14ac:dyDescent="0.15">
      <c r="A149" s="3">
        <v>148</v>
      </c>
      <c r="B149" s="12">
        <v>12</v>
      </c>
      <c r="C149" s="12" t="s">
        <v>118</v>
      </c>
      <c r="D149" s="12">
        <v>87</v>
      </c>
      <c r="E149" s="49" t="s">
        <v>307</v>
      </c>
      <c r="F149" s="11" t="s">
        <v>145</v>
      </c>
      <c r="G149" s="27" t="s">
        <v>113</v>
      </c>
      <c r="H149" s="50" t="s">
        <v>63</v>
      </c>
      <c r="I149" s="51" t="s">
        <v>117</v>
      </c>
      <c r="J149" s="52" t="s">
        <v>119</v>
      </c>
      <c r="K149" s="36">
        <v>130</v>
      </c>
      <c r="L149" s="8"/>
      <c r="O149" s="8">
        <v>8</v>
      </c>
      <c r="P149" s="3">
        <v>0</v>
      </c>
      <c r="Q149" s="3">
        <v>4</v>
      </c>
      <c r="R149" s="1" t="s">
        <v>264</v>
      </c>
    </row>
    <row r="150" spans="1:18" ht="28" x14ac:dyDescent="0.15">
      <c r="A150" s="3">
        <v>149</v>
      </c>
      <c r="B150" s="12">
        <v>12</v>
      </c>
      <c r="C150" s="12" t="s">
        <v>118</v>
      </c>
      <c r="D150" s="12">
        <v>88</v>
      </c>
      <c r="E150" s="49" t="s">
        <v>307</v>
      </c>
      <c r="F150" s="11" t="s">
        <v>145</v>
      </c>
      <c r="G150" s="27" t="s">
        <v>113</v>
      </c>
      <c r="H150" s="50" t="s">
        <v>63</v>
      </c>
      <c r="I150" s="51" t="s">
        <v>117</v>
      </c>
      <c r="J150" s="52" t="s">
        <v>119</v>
      </c>
      <c r="K150" s="36">
        <v>131</v>
      </c>
      <c r="L150" s="8"/>
      <c r="O150" s="8" t="s">
        <v>120</v>
      </c>
      <c r="R150" s="1" t="s">
        <v>265</v>
      </c>
    </row>
    <row r="151" spans="1:18" ht="28" x14ac:dyDescent="0.15">
      <c r="A151" s="3">
        <v>150</v>
      </c>
      <c r="B151" s="12">
        <v>12</v>
      </c>
      <c r="C151" s="12" t="s">
        <v>118</v>
      </c>
      <c r="D151" s="12">
        <v>89</v>
      </c>
      <c r="E151" s="49" t="s">
        <v>307</v>
      </c>
      <c r="F151" s="11" t="s">
        <v>145</v>
      </c>
      <c r="G151" s="27" t="s">
        <v>113</v>
      </c>
      <c r="H151" s="50" t="s">
        <v>63</v>
      </c>
      <c r="I151" s="51" t="s">
        <v>117</v>
      </c>
      <c r="J151" s="52" t="s">
        <v>119</v>
      </c>
      <c r="K151" s="36">
        <v>132</v>
      </c>
      <c r="L151" s="8"/>
      <c r="O151" s="8" t="s">
        <v>120</v>
      </c>
      <c r="R151" s="1" t="s">
        <v>265</v>
      </c>
    </row>
    <row r="152" spans="1:18" ht="42" x14ac:dyDescent="0.15">
      <c r="A152" s="3">
        <v>151</v>
      </c>
      <c r="B152" s="12">
        <v>5</v>
      </c>
      <c r="C152" s="12" t="s">
        <v>178</v>
      </c>
      <c r="D152" s="12">
        <v>152</v>
      </c>
      <c r="E152" s="5" t="s">
        <v>355</v>
      </c>
      <c r="F152" s="11" t="s">
        <v>147</v>
      </c>
      <c r="G152" s="27" t="s">
        <v>201</v>
      </c>
      <c r="H152" s="11" t="s">
        <v>29</v>
      </c>
      <c r="I152" s="5" t="s">
        <v>181</v>
      </c>
      <c r="J152" s="2" t="s">
        <v>182</v>
      </c>
      <c r="K152" s="36">
        <v>135</v>
      </c>
      <c r="L152" s="8"/>
      <c r="O152" s="8">
        <v>5</v>
      </c>
      <c r="P152" s="3">
        <v>0</v>
      </c>
      <c r="Q152" s="3">
        <v>16</v>
      </c>
      <c r="R152" s="1" t="s">
        <v>226</v>
      </c>
    </row>
    <row r="153" spans="1:18" ht="42" x14ac:dyDescent="0.15">
      <c r="A153" s="3">
        <v>152</v>
      </c>
      <c r="B153" s="12">
        <v>5</v>
      </c>
      <c r="C153" s="12" t="s">
        <v>178</v>
      </c>
      <c r="D153" s="12">
        <v>153</v>
      </c>
      <c r="E153" s="5" t="s">
        <v>355</v>
      </c>
      <c r="F153" s="11" t="s">
        <v>147</v>
      </c>
      <c r="G153" s="27" t="s">
        <v>201</v>
      </c>
      <c r="H153" s="11" t="s">
        <v>29</v>
      </c>
      <c r="I153" s="5" t="s">
        <v>181</v>
      </c>
      <c r="J153" s="2" t="s">
        <v>182</v>
      </c>
      <c r="K153" s="36">
        <v>136</v>
      </c>
      <c r="L153" s="8"/>
      <c r="O153" s="7" t="s">
        <v>120</v>
      </c>
      <c r="P153" s="5"/>
      <c r="Q153" s="5"/>
      <c r="R153" s="1" t="s">
        <v>226</v>
      </c>
    </row>
    <row r="154" spans="1:18" ht="42" x14ac:dyDescent="0.15">
      <c r="A154" s="3">
        <v>153</v>
      </c>
      <c r="B154" s="12">
        <v>5</v>
      </c>
      <c r="C154" s="12" t="s">
        <v>178</v>
      </c>
      <c r="D154" s="12">
        <v>150</v>
      </c>
      <c r="E154" s="5" t="s">
        <v>355</v>
      </c>
      <c r="F154" s="11" t="s">
        <v>147</v>
      </c>
      <c r="G154" s="27" t="s">
        <v>201</v>
      </c>
      <c r="H154" s="11" t="s">
        <v>29</v>
      </c>
      <c r="I154" s="5" t="s">
        <v>181</v>
      </c>
      <c r="J154" s="2" t="s">
        <v>182</v>
      </c>
      <c r="K154" s="36">
        <v>137</v>
      </c>
      <c r="L154" s="8"/>
      <c r="O154" s="8">
        <v>0</v>
      </c>
      <c r="P154" s="3">
        <v>2</v>
      </c>
      <c r="Q154" s="3">
        <v>6</v>
      </c>
      <c r="R154" s="1" t="s">
        <v>226</v>
      </c>
    </row>
    <row r="155" spans="1:18" ht="42" x14ac:dyDescent="0.15">
      <c r="A155" s="3">
        <v>154</v>
      </c>
      <c r="B155" s="12">
        <v>5</v>
      </c>
      <c r="C155" s="12" t="s">
        <v>178</v>
      </c>
      <c r="D155" s="12">
        <v>151</v>
      </c>
      <c r="E155" s="5" t="s">
        <v>355</v>
      </c>
      <c r="F155" s="11" t="s">
        <v>147</v>
      </c>
      <c r="G155" s="27" t="s">
        <v>201</v>
      </c>
      <c r="H155" s="11" t="s">
        <v>29</v>
      </c>
      <c r="I155" s="5" t="s">
        <v>181</v>
      </c>
      <c r="J155" s="2" t="s">
        <v>182</v>
      </c>
      <c r="K155" s="36">
        <v>138</v>
      </c>
      <c r="L155" s="8"/>
      <c r="O155" s="8">
        <v>0</v>
      </c>
      <c r="P155" s="3">
        <v>0</v>
      </c>
      <c r="Q155" s="3">
        <v>16</v>
      </c>
      <c r="R155" s="1" t="s">
        <v>226</v>
      </c>
    </row>
    <row r="156" spans="1:18" ht="42" x14ac:dyDescent="0.15">
      <c r="A156" s="3">
        <v>155</v>
      </c>
      <c r="B156" s="3">
        <v>5</v>
      </c>
      <c r="C156" s="12" t="s">
        <v>178</v>
      </c>
      <c r="D156" s="12">
        <v>154</v>
      </c>
      <c r="E156" s="5" t="s">
        <v>355</v>
      </c>
      <c r="F156" s="11" t="s">
        <v>147</v>
      </c>
      <c r="G156" s="27" t="s">
        <v>201</v>
      </c>
      <c r="H156" s="11" t="s">
        <v>29</v>
      </c>
      <c r="I156" s="5" t="s">
        <v>181</v>
      </c>
      <c r="J156" s="2" t="s">
        <v>182</v>
      </c>
      <c r="K156" s="36">
        <v>139</v>
      </c>
      <c r="L156" s="8"/>
      <c r="O156" s="8">
        <v>1</v>
      </c>
      <c r="P156" s="3">
        <v>3</v>
      </c>
      <c r="Q156" s="3">
        <v>3</v>
      </c>
      <c r="R156" s="1" t="s">
        <v>226</v>
      </c>
    </row>
    <row r="157" spans="1:18" ht="14" x14ac:dyDescent="0.15">
      <c r="A157" s="3">
        <v>156</v>
      </c>
      <c r="C157" s="12" t="s">
        <v>178</v>
      </c>
      <c r="D157" s="12">
        <v>155</v>
      </c>
      <c r="E157" s="5" t="s">
        <v>124</v>
      </c>
      <c r="F157" s="11" t="s">
        <v>146</v>
      </c>
      <c r="G157" s="27" t="s">
        <v>201</v>
      </c>
      <c r="H157" s="11" t="s">
        <v>72</v>
      </c>
      <c r="I157" s="2" t="s">
        <v>249</v>
      </c>
      <c r="K157" s="37" t="s">
        <v>1</v>
      </c>
      <c r="L157" s="8"/>
      <c r="O157" s="8"/>
      <c r="R157" s="1" t="s">
        <v>250</v>
      </c>
    </row>
    <row r="158" spans="1:18" ht="14" x14ac:dyDescent="0.15">
      <c r="A158" s="3">
        <v>157</v>
      </c>
      <c r="C158" s="12" t="s">
        <v>180</v>
      </c>
      <c r="D158" s="12">
        <v>156</v>
      </c>
      <c r="E158" s="5" t="s">
        <v>124</v>
      </c>
      <c r="F158" s="11" t="s">
        <v>146</v>
      </c>
      <c r="G158" s="27" t="s">
        <v>179</v>
      </c>
      <c r="H158" s="11" t="s">
        <v>247</v>
      </c>
      <c r="I158" s="2" t="s">
        <v>11</v>
      </c>
      <c r="K158" s="37" t="s">
        <v>1</v>
      </c>
      <c r="L158" s="8"/>
      <c r="O158" s="8"/>
      <c r="R158" s="1" t="s">
        <v>248</v>
      </c>
    </row>
    <row r="159" spans="1:18" ht="28" x14ac:dyDescent="0.15">
      <c r="A159" s="3">
        <v>158</v>
      </c>
      <c r="C159" s="12" t="s">
        <v>81</v>
      </c>
      <c r="D159" s="12">
        <v>157</v>
      </c>
      <c r="E159" s="5" t="s">
        <v>124</v>
      </c>
      <c r="F159" s="11" t="s">
        <v>146</v>
      </c>
      <c r="G159" s="27" t="s">
        <v>102</v>
      </c>
      <c r="H159" s="11" t="s">
        <v>46</v>
      </c>
      <c r="I159" s="2" t="s">
        <v>3</v>
      </c>
      <c r="K159" s="37" t="s">
        <v>1</v>
      </c>
      <c r="L159" s="8"/>
      <c r="O159" s="8"/>
      <c r="R159" s="1" t="s">
        <v>252</v>
      </c>
    </row>
    <row r="160" spans="1:18" ht="14" x14ac:dyDescent="0.15">
      <c r="A160" s="3">
        <v>159</v>
      </c>
      <c r="C160" s="12" t="s">
        <v>81</v>
      </c>
      <c r="D160" s="12">
        <v>158</v>
      </c>
      <c r="E160" s="5" t="s">
        <v>124</v>
      </c>
      <c r="F160" s="11" t="s">
        <v>146</v>
      </c>
      <c r="G160" s="27" t="s">
        <v>102</v>
      </c>
      <c r="H160" s="11" t="s">
        <v>49</v>
      </c>
      <c r="I160" s="2" t="s">
        <v>47</v>
      </c>
      <c r="K160" s="37" t="s">
        <v>1</v>
      </c>
      <c r="L160" s="8"/>
      <c r="O160" s="8"/>
      <c r="R160" s="1" t="s">
        <v>48</v>
      </c>
    </row>
    <row r="161" spans="1:18" ht="14" x14ac:dyDescent="0.15">
      <c r="A161" s="3">
        <v>160</v>
      </c>
      <c r="C161" s="12" t="s">
        <v>81</v>
      </c>
      <c r="D161" s="12">
        <v>159</v>
      </c>
      <c r="E161" s="5" t="s">
        <v>124</v>
      </c>
      <c r="F161" s="11" t="s">
        <v>146</v>
      </c>
      <c r="G161" s="27" t="s">
        <v>102</v>
      </c>
      <c r="H161" s="11" t="s">
        <v>51</v>
      </c>
      <c r="I161" s="2" t="s">
        <v>12</v>
      </c>
      <c r="K161" s="36" t="s">
        <v>1</v>
      </c>
      <c r="L161" s="8"/>
      <c r="O161" s="8"/>
      <c r="R161" s="1" t="s">
        <v>50</v>
      </c>
    </row>
    <row r="162" spans="1:18" ht="28" x14ac:dyDescent="0.15">
      <c r="A162" s="3">
        <v>161</v>
      </c>
      <c r="C162" s="12" t="s">
        <v>81</v>
      </c>
      <c r="D162" s="12">
        <v>160</v>
      </c>
      <c r="E162" s="5" t="s">
        <v>124</v>
      </c>
      <c r="F162" s="11" t="s">
        <v>146</v>
      </c>
      <c r="G162" s="27" t="s">
        <v>102</v>
      </c>
      <c r="H162" s="11" t="s">
        <v>53</v>
      </c>
      <c r="I162" s="2" t="s">
        <v>88</v>
      </c>
      <c r="K162" s="36" t="s">
        <v>1</v>
      </c>
      <c r="L162" s="8"/>
      <c r="O162" s="8"/>
      <c r="R162" s="1" t="s">
        <v>52</v>
      </c>
    </row>
    <row r="163" spans="1:18" ht="28" x14ac:dyDescent="0.15">
      <c r="A163" s="3">
        <v>162</v>
      </c>
      <c r="C163" s="12" t="s">
        <v>93</v>
      </c>
      <c r="D163" s="12">
        <v>161</v>
      </c>
      <c r="E163" s="5" t="s">
        <v>124</v>
      </c>
      <c r="F163" s="11" t="s">
        <v>146</v>
      </c>
      <c r="G163" s="27" t="s">
        <v>102</v>
      </c>
      <c r="H163" s="11" t="s">
        <v>54</v>
      </c>
      <c r="I163" s="2" t="s">
        <v>90</v>
      </c>
      <c r="K163" s="36" t="s">
        <v>1</v>
      </c>
      <c r="L163" s="8"/>
      <c r="O163" s="8"/>
      <c r="R163" s="1" t="s">
        <v>292</v>
      </c>
    </row>
    <row r="164" spans="1:18" ht="28" x14ac:dyDescent="0.15">
      <c r="A164" s="3">
        <v>163</v>
      </c>
      <c r="C164" s="12" t="s">
        <v>93</v>
      </c>
      <c r="D164" s="12">
        <v>162</v>
      </c>
      <c r="E164" s="5" t="s">
        <v>124</v>
      </c>
      <c r="F164" s="11" t="s">
        <v>146</v>
      </c>
      <c r="G164" s="27" t="s">
        <v>102</v>
      </c>
      <c r="H164" s="11" t="s">
        <v>54</v>
      </c>
      <c r="I164" s="2" t="s">
        <v>90</v>
      </c>
      <c r="K164" s="37" t="s">
        <v>1</v>
      </c>
      <c r="L164" s="8"/>
      <c r="O164" s="8"/>
      <c r="R164" s="1" t="s">
        <v>259</v>
      </c>
    </row>
    <row r="165" spans="1:18" ht="28" x14ac:dyDescent="0.15">
      <c r="A165" s="3">
        <v>164</v>
      </c>
      <c r="C165" s="12" t="s">
        <v>93</v>
      </c>
      <c r="D165" s="12">
        <v>163</v>
      </c>
      <c r="E165" s="5" t="s">
        <v>124</v>
      </c>
      <c r="F165" s="11" t="s">
        <v>146</v>
      </c>
      <c r="G165" s="27" t="s">
        <v>102</v>
      </c>
      <c r="H165" s="11" t="s">
        <v>56</v>
      </c>
      <c r="I165" s="2" t="s">
        <v>11</v>
      </c>
      <c r="K165" s="36" t="s">
        <v>1</v>
      </c>
      <c r="L165" s="8"/>
      <c r="O165" s="8"/>
      <c r="R165" s="1" t="s">
        <v>258</v>
      </c>
    </row>
    <row r="166" spans="1:18" ht="14" x14ac:dyDescent="0.15">
      <c r="A166" s="3">
        <v>165</v>
      </c>
      <c r="C166" s="12" t="s">
        <v>93</v>
      </c>
      <c r="D166" s="12">
        <v>164</v>
      </c>
      <c r="E166" s="5" t="s">
        <v>124</v>
      </c>
      <c r="F166" s="11" t="s">
        <v>146</v>
      </c>
      <c r="G166" s="27" t="s">
        <v>102</v>
      </c>
      <c r="H166" s="11" t="s">
        <v>56</v>
      </c>
      <c r="I166" s="2" t="s">
        <v>11</v>
      </c>
      <c r="K166" s="36" t="s">
        <v>1</v>
      </c>
      <c r="L166" s="8"/>
      <c r="O166" s="8"/>
      <c r="R166" s="1" t="s">
        <v>55</v>
      </c>
    </row>
    <row r="167" spans="1:18" ht="28" x14ac:dyDescent="0.15">
      <c r="A167" s="3">
        <v>166</v>
      </c>
      <c r="C167" s="12" t="s">
        <v>93</v>
      </c>
      <c r="D167" s="12">
        <v>165</v>
      </c>
      <c r="E167" s="5" t="s">
        <v>124</v>
      </c>
      <c r="F167" s="11" t="s">
        <v>146</v>
      </c>
      <c r="G167" s="27" t="s">
        <v>102</v>
      </c>
      <c r="H167" s="11" t="s">
        <v>322</v>
      </c>
      <c r="I167" s="2" t="s">
        <v>256</v>
      </c>
      <c r="K167" s="36" t="s">
        <v>1</v>
      </c>
      <c r="L167" s="8"/>
      <c r="O167" s="8"/>
      <c r="R167" s="1" t="s">
        <v>257</v>
      </c>
    </row>
    <row r="168" spans="1:18" ht="28" x14ac:dyDescent="0.15">
      <c r="A168" s="3">
        <v>167</v>
      </c>
      <c r="C168" s="12" t="s">
        <v>81</v>
      </c>
      <c r="D168" s="12">
        <v>166</v>
      </c>
      <c r="E168" s="5" t="s">
        <v>124</v>
      </c>
      <c r="F168" s="11" t="s">
        <v>146</v>
      </c>
      <c r="G168" s="27" t="s">
        <v>102</v>
      </c>
      <c r="H168" s="11" t="s">
        <v>4</v>
      </c>
      <c r="I168" s="2" t="s">
        <v>4</v>
      </c>
      <c r="K168" s="36" t="s">
        <v>1</v>
      </c>
      <c r="L168" s="8"/>
      <c r="O168" s="8"/>
      <c r="R168" s="1" t="s">
        <v>28</v>
      </c>
    </row>
    <row r="169" spans="1:18" ht="14" x14ac:dyDescent="0.15">
      <c r="A169" s="3">
        <v>168</v>
      </c>
      <c r="C169" s="12" t="s">
        <v>81</v>
      </c>
      <c r="D169" s="12">
        <v>167</v>
      </c>
      <c r="E169" s="5" t="s">
        <v>124</v>
      </c>
      <c r="F169" s="11" t="s">
        <v>146</v>
      </c>
      <c r="G169" s="27" t="s">
        <v>102</v>
      </c>
      <c r="H169" s="11" t="s">
        <v>253</v>
      </c>
      <c r="I169" s="2" t="s">
        <v>255</v>
      </c>
      <c r="K169" s="36" t="s">
        <v>1</v>
      </c>
      <c r="L169" s="8"/>
      <c r="O169" s="8"/>
      <c r="R169" s="1" t="s">
        <v>254</v>
      </c>
    </row>
    <row r="170" spans="1:18" ht="14" x14ac:dyDescent="0.15">
      <c r="A170" s="3">
        <v>169</v>
      </c>
      <c r="C170" s="12" t="s">
        <v>79</v>
      </c>
      <c r="D170" s="12">
        <v>168</v>
      </c>
      <c r="E170" s="5" t="s">
        <v>124</v>
      </c>
      <c r="F170" s="11" t="s">
        <v>146</v>
      </c>
      <c r="G170" s="27" t="s">
        <v>113</v>
      </c>
      <c r="H170" s="11" t="s">
        <v>246</v>
      </c>
      <c r="I170" s="11" t="s">
        <v>246</v>
      </c>
      <c r="K170" s="36" t="s">
        <v>1</v>
      </c>
      <c r="L170" s="8"/>
      <c r="O170" s="8"/>
      <c r="R170" s="1" t="s">
        <v>243</v>
      </c>
    </row>
    <row r="171" spans="1:18" ht="28" x14ac:dyDescent="0.15">
      <c r="A171" s="3">
        <v>170</v>
      </c>
      <c r="C171" s="12" t="s">
        <v>118</v>
      </c>
      <c r="D171" s="12">
        <v>169</v>
      </c>
      <c r="E171" s="5" t="s">
        <v>124</v>
      </c>
      <c r="F171" s="11" t="s">
        <v>146</v>
      </c>
      <c r="G171" s="27" t="s">
        <v>113</v>
      </c>
      <c r="H171" s="11" t="s">
        <v>325</v>
      </c>
      <c r="I171" s="2" t="s">
        <v>117</v>
      </c>
      <c r="K171" s="36" t="s">
        <v>1</v>
      </c>
      <c r="L171" s="8"/>
      <c r="O171" s="8"/>
      <c r="R171" s="1" t="s">
        <v>266</v>
      </c>
    </row>
    <row r="172" spans="1:18" ht="28" x14ac:dyDescent="0.15">
      <c r="A172" s="3">
        <v>171</v>
      </c>
      <c r="C172" s="12" t="s">
        <v>118</v>
      </c>
      <c r="D172" s="12">
        <v>170</v>
      </c>
      <c r="E172" s="5" t="s">
        <v>124</v>
      </c>
      <c r="F172" s="11" t="s">
        <v>146</v>
      </c>
      <c r="G172" s="27" t="s">
        <v>113</v>
      </c>
      <c r="H172" s="11" t="s">
        <v>325</v>
      </c>
      <c r="I172" s="2" t="s">
        <v>117</v>
      </c>
      <c r="K172" s="36" t="s">
        <v>1</v>
      </c>
      <c r="L172" s="8"/>
      <c r="O172" s="8"/>
      <c r="R172" s="1" t="s">
        <v>251</v>
      </c>
    </row>
    <row r="173" spans="1:18" ht="28" x14ac:dyDescent="0.15">
      <c r="A173" s="3">
        <v>172</v>
      </c>
      <c r="C173" s="12" t="s">
        <v>118</v>
      </c>
      <c r="D173" s="12">
        <v>171</v>
      </c>
      <c r="E173" s="5" t="s">
        <v>124</v>
      </c>
      <c r="F173" s="11" t="s">
        <v>146</v>
      </c>
      <c r="G173" s="27" t="s">
        <v>113</v>
      </c>
      <c r="H173" s="11" t="s">
        <v>260</v>
      </c>
      <c r="I173" s="2" t="s">
        <v>244</v>
      </c>
      <c r="K173" s="36" t="s">
        <v>1</v>
      </c>
      <c r="L173" s="8"/>
      <c r="O173" s="8"/>
      <c r="R173" s="1" t="s">
        <v>245</v>
      </c>
    </row>
    <row r="174" spans="1:18" ht="28" x14ac:dyDescent="0.15">
      <c r="A174" s="3">
        <v>173</v>
      </c>
      <c r="C174" s="12" t="s">
        <v>79</v>
      </c>
      <c r="D174" s="12">
        <v>172</v>
      </c>
      <c r="E174" s="5" t="s">
        <v>124</v>
      </c>
      <c r="F174" s="11" t="s">
        <v>146</v>
      </c>
      <c r="G174" s="27" t="s">
        <v>158</v>
      </c>
      <c r="H174" s="11" t="s">
        <v>189</v>
      </c>
      <c r="I174" s="2" t="s">
        <v>235</v>
      </c>
      <c r="K174" s="36" t="s">
        <v>1</v>
      </c>
      <c r="L174" s="8"/>
      <c r="O174" s="8"/>
      <c r="R174" s="1" t="s">
        <v>228</v>
      </c>
    </row>
    <row r="175" spans="1:18" ht="28" x14ac:dyDescent="0.15">
      <c r="A175" s="3">
        <v>174</v>
      </c>
      <c r="C175" s="12" t="s">
        <v>79</v>
      </c>
      <c r="D175" s="12">
        <v>173</v>
      </c>
      <c r="E175" s="5" t="s">
        <v>124</v>
      </c>
      <c r="F175" s="11" t="s">
        <v>146</v>
      </c>
      <c r="G175" s="27" t="s">
        <v>158</v>
      </c>
      <c r="H175" s="11" t="s">
        <v>189</v>
      </c>
      <c r="I175" s="2" t="s">
        <v>235</v>
      </c>
      <c r="K175" s="36" t="s">
        <v>1</v>
      </c>
      <c r="L175" s="8"/>
      <c r="O175" s="8"/>
      <c r="R175" s="1" t="s">
        <v>240</v>
      </c>
    </row>
    <row r="176" spans="1:18" ht="28" x14ac:dyDescent="0.15">
      <c r="A176" s="3">
        <v>175</v>
      </c>
      <c r="C176" s="12" t="s">
        <v>79</v>
      </c>
      <c r="D176" s="12">
        <v>174</v>
      </c>
      <c r="E176" s="5" t="s">
        <v>124</v>
      </c>
      <c r="F176" s="11" t="s">
        <v>146</v>
      </c>
      <c r="G176" s="27" t="s">
        <v>158</v>
      </c>
      <c r="H176" s="11" t="s">
        <v>189</v>
      </c>
      <c r="I176" s="2" t="s">
        <v>235</v>
      </c>
      <c r="K176" s="36" t="s">
        <v>1</v>
      </c>
      <c r="L176" s="8"/>
      <c r="O176" s="8"/>
      <c r="R176" s="1" t="s">
        <v>242</v>
      </c>
    </row>
    <row r="177" spans="1:18" ht="14" x14ac:dyDescent="0.15">
      <c r="A177" s="3">
        <v>176</v>
      </c>
      <c r="C177" s="12" t="s">
        <v>79</v>
      </c>
      <c r="D177" s="12">
        <v>175</v>
      </c>
      <c r="E177" s="5" t="s">
        <v>124</v>
      </c>
      <c r="F177" s="11" t="s">
        <v>146</v>
      </c>
      <c r="G177" s="27" t="s">
        <v>158</v>
      </c>
      <c r="H177" s="11" t="s">
        <v>279</v>
      </c>
      <c r="I177" s="2" t="s">
        <v>238</v>
      </c>
      <c r="K177" s="36" t="s">
        <v>1</v>
      </c>
      <c r="L177" s="8"/>
      <c r="O177" s="8"/>
      <c r="R177" s="1" t="s">
        <v>239</v>
      </c>
    </row>
    <row r="178" spans="1:18" ht="28" x14ac:dyDescent="0.15">
      <c r="A178" s="3">
        <v>177</v>
      </c>
      <c r="C178" s="12" t="s">
        <v>79</v>
      </c>
      <c r="D178" s="12">
        <v>176</v>
      </c>
      <c r="E178" s="5" t="s">
        <v>124</v>
      </c>
      <c r="F178" s="11" t="s">
        <v>146</v>
      </c>
      <c r="G178" s="27" t="s">
        <v>158</v>
      </c>
      <c r="H178" s="11" t="s">
        <v>194</v>
      </c>
      <c r="I178" s="2" t="s">
        <v>233</v>
      </c>
      <c r="K178" s="36" t="s">
        <v>1</v>
      </c>
      <c r="L178" s="8"/>
      <c r="O178" s="8"/>
      <c r="R178" s="1" t="s">
        <v>234</v>
      </c>
    </row>
    <row r="179" spans="1:18" ht="28" x14ac:dyDescent="0.15">
      <c r="A179" s="3">
        <v>178</v>
      </c>
      <c r="C179" s="12" t="s">
        <v>79</v>
      </c>
      <c r="D179" s="12">
        <v>177</v>
      </c>
      <c r="E179" s="5" t="s">
        <v>124</v>
      </c>
      <c r="F179" s="11" t="s">
        <v>146</v>
      </c>
      <c r="G179" s="27" t="s">
        <v>158</v>
      </c>
      <c r="H179" s="11" t="s">
        <v>192</v>
      </c>
      <c r="I179" s="2" t="s">
        <v>236</v>
      </c>
      <c r="K179" s="36" t="s">
        <v>1</v>
      </c>
      <c r="L179" s="8"/>
      <c r="O179" s="8"/>
      <c r="R179" s="1" t="s">
        <v>237</v>
      </c>
    </row>
    <row r="180" spans="1:18" ht="28" x14ac:dyDescent="0.15">
      <c r="A180" s="3">
        <v>179</v>
      </c>
      <c r="C180" s="12" t="s">
        <v>79</v>
      </c>
      <c r="D180" s="12">
        <v>178</v>
      </c>
      <c r="E180" s="5" t="s">
        <v>124</v>
      </c>
      <c r="F180" s="11" t="s">
        <v>146</v>
      </c>
      <c r="G180" s="27" t="s">
        <v>158</v>
      </c>
      <c r="H180" s="11" t="s">
        <v>192</v>
      </c>
      <c r="I180" s="2" t="s">
        <v>236</v>
      </c>
      <c r="K180" s="37" t="s">
        <v>1</v>
      </c>
      <c r="L180" s="8"/>
      <c r="O180" s="8"/>
      <c r="R180" s="1" t="s">
        <v>241</v>
      </c>
    </row>
    <row r="181" spans="1:18" x14ac:dyDescent="0.15">
      <c r="E181" s="5"/>
      <c r="L181" s="3">
        <f>SUBTOTAL(9,L22:L180)</f>
        <v>3538</v>
      </c>
      <c r="M181" s="3">
        <f>SUBTOTAL(9,M22:M180)</f>
        <v>83</v>
      </c>
      <c r="N181" s="3">
        <f>SUBTOTAL(9,N22:N180)</f>
        <v>1516</v>
      </c>
      <c r="O181" s="3">
        <f>SUBTOTAL(9,O22:O180)</f>
        <v>48</v>
      </c>
    </row>
    <row r="182" spans="1:18" s="22" customFormat="1" x14ac:dyDescent="0.15">
      <c r="A182" s="24"/>
      <c r="B182" s="21"/>
      <c r="C182" s="21"/>
      <c r="D182" s="21"/>
      <c r="E182" s="23"/>
      <c r="F182" s="20"/>
      <c r="G182" s="28"/>
      <c r="J182" s="73" t="s">
        <v>317</v>
      </c>
      <c r="K182" s="6"/>
      <c r="L182" s="24"/>
      <c r="M182" s="24"/>
      <c r="N182" s="24"/>
      <c r="O182" s="24"/>
      <c r="P182" s="24"/>
      <c r="Q182" s="24"/>
      <c r="R182" s="4"/>
    </row>
    <row r="183" spans="1:18" ht="14" x14ac:dyDescent="0.15">
      <c r="E183" s="5"/>
      <c r="J183" s="2" t="s">
        <v>185</v>
      </c>
      <c r="L183" s="3">
        <v>1501</v>
      </c>
      <c r="M183" s="3">
        <v>2</v>
      </c>
      <c r="N183" s="3">
        <v>0</v>
      </c>
    </row>
    <row r="184" spans="1:18" ht="14" x14ac:dyDescent="0.15">
      <c r="E184" s="5"/>
      <c r="J184" s="2" t="s">
        <v>186</v>
      </c>
      <c r="L184" s="3">
        <v>1691</v>
      </c>
      <c r="M184" s="3">
        <v>1</v>
      </c>
      <c r="N184" s="3">
        <v>19</v>
      </c>
    </row>
    <row r="185" spans="1:18" ht="14" x14ac:dyDescent="0.15">
      <c r="E185" s="5"/>
      <c r="J185" s="2" t="s">
        <v>187</v>
      </c>
      <c r="L185" s="3">
        <v>573</v>
      </c>
      <c r="M185" s="3">
        <v>1</v>
      </c>
      <c r="N185" s="3">
        <v>13</v>
      </c>
    </row>
    <row r="186" spans="1:18" ht="14" x14ac:dyDescent="0.15">
      <c r="E186" s="5"/>
      <c r="J186" s="2" t="s">
        <v>188</v>
      </c>
      <c r="L186" s="3">
        <v>147</v>
      </c>
      <c r="M186" s="3">
        <v>0</v>
      </c>
      <c r="N186" s="3">
        <v>16</v>
      </c>
    </row>
    <row r="187" spans="1:18" x14ac:dyDescent="0.15">
      <c r="E187" s="5"/>
      <c r="L187" s="3">
        <v>3913</v>
      </c>
      <c r="M187" s="3">
        <v>3</v>
      </c>
      <c r="N187" s="3">
        <v>20</v>
      </c>
    </row>
    <row r="188" spans="1:18" x14ac:dyDescent="0.15">
      <c r="E188" s="5"/>
    </row>
    <row r="189" spans="1:18" x14ac:dyDescent="0.15">
      <c r="E189" s="14" t="s">
        <v>157</v>
      </c>
    </row>
    <row r="190" spans="1:18" x14ac:dyDescent="0.15">
      <c r="E190" s="14" t="s">
        <v>0</v>
      </c>
    </row>
    <row r="191" spans="1:18" x14ac:dyDescent="0.15">
      <c r="E191" s="14" t="s">
        <v>126</v>
      </c>
    </row>
    <row r="192" spans="1:18" x14ac:dyDescent="0.15">
      <c r="E192" s="14"/>
    </row>
    <row r="193" spans="5:5" x14ac:dyDescent="0.15">
      <c r="E193" s="11"/>
    </row>
    <row r="194" spans="5:5" x14ac:dyDescent="0.15">
      <c r="E194" s="14" t="s">
        <v>232</v>
      </c>
    </row>
    <row r="195" spans="5:5" x14ac:dyDescent="0.15">
      <c r="E195" s="14" t="s">
        <v>2</v>
      </c>
    </row>
    <row r="196" spans="5:5" x14ac:dyDescent="0.15">
      <c r="E196" s="14" t="s">
        <v>112</v>
      </c>
    </row>
  </sheetData>
  <phoneticPr fontId="11" type="noConversion"/>
  <pageMargins left="0.75" right="0.75" top="1" bottom="1" header="0.5" footer="0.5"/>
  <pageSetup paperSize="9" scale="10" orientation="landscape" horizontalDpi="0" verticalDpi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2D35F-A84C-8941-97FC-6932D42124E7}">
  <dimension ref="A1:P52"/>
  <sheetViews>
    <sheetView zoomScale="150" zoomScaleNormal="150" workbookViewId="0">
      <selection activeCell="A3" sqref="A3"/>
    </sheetView>
  </sheetViews>
  <sheetFormatPr baseColWidth="10" defaultRowHeight="13" x14ac:dyDescent="0.15"/>
  <cols>
    <col min="1" max="1" width="29" style="57" customWidth="1"/>
    <col min="2" max="4" width="5.5" style="54" customWidth="1"/>
    <col min="5" max="5" width="10.83203125" style="55"/>
    <col min="6" max="8" width="5.5" style="56" customWidth="1"/>
    <col min="9" max="10" width="10.83203125" style="57"/>
    <col min="11" max="11" width="21.83203125" style="57" customWidth="1"/>
    <col min="12" max="15" width="10.83203125" style="57"/>
    <col min="16" max="16" width="10.83203125" style="74"/>
    <col min="17" max="16384" width="10.83203125" style="57"/>
  </cols>
  <sheetData>
    <row r="1" spans="1:16" ht="16" x14ac:dyDescent="0.15">
      <c r="A1" s="72" t="s">
        <v>349</v>
      </c>
      <c r="L1" s="58" t="s">
        <v>297</v>
      </c>
      <c r="M1" s="58"/>
      <c r="N1" s="58"/>
    </row>
    <row r="2" spans="1:16" x14ac:dyDescent="0.15">
      <c r="A2" s="53"/>
      <c r="L2" s="58" t="s">
        <v>304</v>
      </c>
      <c r="M2" s="58"/>
      <c r="N2" s="58"/>
    </row>
    <row r="3" spans="1:16" x14ac:dyDescent="0.15">
      <c r="A3" s="71" t="s">
        <v>185</v>
      </c>
    </row>
    <row r="4" spans="1:16" s="58" customFormat="1" x14ac:dyDescent="0.15">
      <c r="B4" s="59" t="s">
        <v>76</v>
      </c>
      <c r="C4" s="59" t="s">
        <v>77</v>
      </c>
      <c r="D4" s="59" t="s">
        <v>78</v>
      </c>
      <c r="E4" s="60" t="s">
        <v>287</v>
      </c>
      <c r="F4" s="61" t="s">
        <v>76</v>
      </c>
      <c r="G4" s="61" t="s">
        <v>77</v>
      </c>
      <c r="H4" s="61" t="s">
        <v>78</v>
      </c>
      <c r="K4" s="65" t="s">
        <v>298</v>
      </c>
      <c r="L4" s="66" t="s">
        <v>102</v>
      </c>
      <c r="M4" s="66" t="s">
        <v>103</v>
      </c>
      <c r="N4" s="66" t="s">
        <v>113</v>
      </c>
      <c r="O4" s="66" t="s">
        <v>158</v>
      </c>
      <c r="P4" s="66" t="s">
        <v>321</v>
      </c>
    </row>
    <row r="5" spans="1:16" x14ac:dyDescent="0.15">
      <c r="A5" s="53" t="s">
        <v>284</v>
      </c>
      <c r="B5" s="54">
        <v>1</v>
      </c>
      <c r="C5" s="54">
        <v>0</v>
      </c>
      <c r="D5" s="54">
        <v>0</v>
      </c>
      <c r="E5" s="55">
        <f>B5*160+C5*40+D5</f>
        <v>160</v>
      </c>
      <c r="F5" s="56">
        <f t="shared" ref="F5:F12" si="0">INT(E5/160)</f>
        <v>1</v>
      </c>
      <c r="G5" s="56">
        <f>INT((E5-F5*160)/40)</f>
        <v>0</v>
      </c>
      <c r="H5" s="56">
        <f t="shared" ref="H5" si="1">E5-F5*160-G5*40</f>
        <v>0</v>
      </c>
      <c r="K5" s="63"/>
      <c r="L5" s="63"/>
      <c r="M5" s="63"/>
      <c r="N5" s="63"/>
      <c r="O5" s="63"/>
      <c r="P5" s="64"/>
    </row>
    <row r="6" spans="1:16" x14ac:dyDescent="0.15">
      <c r="A6" s="53" t="s">
        <v>286</v>
      </c>
      <c r="B6" s="54">
        <v>82</v>
      </c>
      <c r="C6" s="54">
        <v>0</v>
      </c>
      <c r="D6" s="54">
        <v>13</v>
      </c>
      <c r="E6" s="55">
        <f t="shared" ref="E6:E12" si="2">B6*160+C6*40+D6</f>
        <v>13133</v>
      </c>
      <c r="F6" s="56">
        <f t="shared" si="0"/>
        <v>82</v>
      </c>
      <c r="G6" s="56">
        <f t="shared" ref="G6:G12" si="3">INT((E6-F6*160)/40)</f>
        <v>0</v>
      </c>
      <c r="H6" s="56">
        <f t="shared" ref="H6:H12" si="4">E6-F6*160-G6*40</f>
        <v>13</v>
      </c>
      <c r="K6" s="76" t="s">
        <v>100</v>
      </c>
      <c r="L6" s="75">
        <v>1</v>
      </c>
      <c r="M6" s="75">
        <v>1</v>
      </c>
      <c r="N6" s="75">
        <v>1</v>
      </c>
      <c r="O6" s="75">
        <v>1</v>
      </c>
      <c r="P6" s="75">
        <v>4</v>
      </c>
    </row>
    <row r="7" spans="1:16" x14ac:dyDescent="0.15">
      <c r="A7" s="53" t="s">
        <v>285</v>
      </c>
      <c r="B7" s="54">
        <v>64</v>
      </c>
      <c r="C7" s="54">
        <v>3</v>
      </c>
      <c r="D7" s="54">
        <v>11</v>
      </c>
      <c r="E7" s="55">
        <f t="shared" si="2"/>
        <v>10371</v>
      </c>
      <c r="F7" s="56">
        <f t="shared" si="0"/>
        <v>64</v>
      </c>
      <c r="G7" s="56">
        <f t="shared" si="3"/>
        <v>3</v>
      </c>
      <c r="H7" s="56">
        <f t="shared" si="4"/>
        <v>11</v>
      </c>
      <c r="K7" s="76" t="s">
        <v>299</v>
      </c>
      <c r="L7" s="75">
        <v>82</v>
      </c>
      <c r="M7" s="75">
        <v>85</v>
      </c>
      <c r="N7" s="75">
        <v>21</v>
      </c>
      <c r="O7" s="75">
        <v>13</v>
      </c>
      <c r="P7" s="75">
        <v>201</v>
      </c>
    </row>
    <row r="8" spans="1:16" x14ac:dyDescent="0.15">
      <c r="A8" s="53" t="s">
        <v>282</v>
      </c>
      <c r="C8" s="54">
        <v>6</v>
      </c>
      <c r="D8" s="54">
        <v>131</v>
      </c>
      <c r="E8" s="55">
        <f t="shared" si="2"/>
        <v>371</v>
      </c>
      <c r="F8" s="56">
        <f t="shared" si="0"/>
        <v>2</v>
      </c>
      <c r="G8" s="56">
        <f t="shared" si="3"/>
        <v>1</v>
      </c>
      <c r="H8" s="56">
        <f t="shared" si="4"/>
        <v>11</v>
      </c>
      <c r="K8" s="76" t="s">
        <v>300</v>
      </c>
      <c r="L8" s="75">
        <v>64</v>
      </c>
      <c r="M8" s="75">
        <v>52</v>
      </c>
      <c r="N8" s="75">
        <v>17</v>
      </c>
      <c r="O8" s="75">
        <v>4</v>
      </c>
      <c r="P8" s="75">
        <v>137</v>
      </c>
    </row>
    <row r="9" spans="1:16" ht="14" x14ac:dyDescent="0.15">
      <c r="A9" s="38" t="s">
        <v>305</v>
      </c>
      <c r="B9" s="54">
        <v>1267</v>
      </c>
      <c r="C9" s="54">
        <v>13</v>
      </c>
      <c r="D9" s="54">
        <v>215</v>
      </c>
      <c r="E9" s="55">
        <f t="shared" si="2"/>
        <v>203455</v>
      </c>
      <c r="F9" s="56">
        <f t="shared" si="0"/>
        <v>1271</v>
      </c>
      <c r="G9" s="56">
        <f t="shared" si="3"/>
        <v>2</v>
      </c>
      <c r="H9" s="56">
        <f t="shared" si="4"/>
        <v>15</v>
      </c>
      <c r="K9" s="78" t="s">
        <v>301</v>
      </c>
      <c r="L9" s="75">
        <v>2</v>
      </c>
      <c r="M9" s="75">
        <v>0</v>
      </c>
      <c r="N9" s="75">
        <v>1</v>
      </c>
      <c r="O9" s="75">
        <v>1</v>
      </c>
      <c r="P9" s="75">
        <v>4</v>
      </c>
    </row>
    <row r="10" spans="1:16" ht="15" customHeight="1" x14ac:dyDescent="0.15">
      <c r="A10" s="45" t="s">
        <v>310</v>
      </c>
      <c r="B10" s="54">
        <v>7</v>
      </c>
      <c r="C10" s="54">
        <v>1</v>
      </c>
      <c r="D10" s="54">
        <v>29</v>
      </c>
      <c r="E10" s="55">
        <f t="shared" si="2"/>
        <v>1189</v>
      </c>
      <c r="F10" s="56">
        <f t="shared" si="0"/>
        <v>7</v>
      </c>
      <c r="G10" s="56">
        <f t="shared" si="3"/>
        <v>1</v>
      </c>
      <c r="H10" s="56">
        <f t="shared" si="4"/>
        <v>29</v>
      </c>
      <c r="K10" s="80" t="s">
        <v>319</v>
      </c>
      <c r="L10" s="75">
        <v>1271</v>
      </c>
      <c r="M10" s="75">
        <v>1553</v>
      </c>
      <c r="N10" s="75">
        <v>499</v>
      </c>
      <c r="O10" s="75">
        <v>62</v>
      </c>
      <c r="P10" s="75">
        <v>3385</v>
      </c>
    </row>
    <row r="11" spans="1:16" ht="14" x14ac:dyDescent="0.15">
      <c r="A11" s="31" t="s">
        <v>311</v>
      </c>
      <c r="B11" s="54">
        <v>65</v>
      </c>
      <c r="C11" s="54">
        <v>20</v>
      </c>
      <c r="D11" s="54">
        <v>361</v>
      </c>
      <c r="E11" s="55">
        <f t="shared" si="2"/>
        <v>11561</v>
      </c>
      <c r="F11" s="56">
        <f t="shared" si="0"/>
        <v>72</v>
      </c>
      <c r="G11" s="56">
        <f t="shared" si="3"/>
        <v>1</v>
      </c>
      <c r="H11" s="56">
        <f t="shared" si="4"/>
        <v>1</v>
      </c>
      <c r="K11" s="81" t="s">
        <v>302</v>
      </c>
      <c r="L11" s="75">
        <v>7</v>
      </c>
      <c r="M11" s="75">
        <v>0</v>
      </c>
      <c r="N11" s="75">
        <v>20</v>
      </c>
      <c r="O11" s="75">
        <v>52</v>
      </c>
      <c r="P11" s="75">
        <v>79</v>
      </c>
    </row>
    <row r="12" spans="1:16" ht="14" x14ac:dyDescent="0.15">
      <c r="A12" s="62" t="s">
        <v>295</v>
      </c>
      <c r="B12" s="54">
        <f>SUM(B5:B11)</f>
        <v>1486</v>
      </c>
      <c r="C12" s="54">
        <f>SUM(C5:C11)</f>
        <v>43</v>
      </c>
      <c r="D12" s="54">
        <f>SUM(D5:D11)</f>
        <v>760</v>
      </c>
      <c r="E12" s="55">
        <f t="shared" si="2"/>
        <v>240240</v>
      </c>
      <c r="F12" s="56">
        <f t="shared" si="0"/>
        <v>1501</v>
      </c>
      <c r="G12" s="56">
        <f t="shared" si="3"/>
        <v>2</v>
      </c>
      <c r="H12" s="56">
        <f t="shared" si="4"/>
        <v>0</v>
      </c>
      <c r="K12" s="82" t="s">
        <v>323</v>
      </c>
      <c r="L12" s="75">
        <v>72</v>
      </c>
      <c r="M12" s="75">
        <v>0</v>
      </c>
      <c r="N12" s="75">
        <v>12</v>
      </c>
      <c r="O12" s="75">
        <v>11</v>
      </c>
      <c r="P12" s="75">
        <v>95</v>
      </c>
    </row>
    <row r="13" spans="1:16" x14ac:dyDescent="0.15">
      <c r="K13" s="76"/>
      <c r="L13" s="76"/>
      <c r="M13" s="76"/>
      <c r="N13" s="76"/>
      <c r="O13" s="76"/>
      <c r="P13" s="75"/>
    </row>
    <row r="14" spans="1:16" s="70" customFormat="1" x14ac:dyDescent="0.15">
      <c r="A14" s="69" t="s">
        <v>186</v>
      </c>
      <c r="B14" s="55"/>
      <c r="C14" s="55"/>
      <c r="D14" s="55"/>
      <c r="E14" s="55"/>
      <c r="F14" s="69"/>
      <c r="G14" s="69"/>
      <c r="H14" s="69"/>
      <c r="J14" s="67"/>
      <c r="K14" s="79" t="s">
        <v>296</v>
      </c>
      <c r="L14" s="75">
        <v>1499</v>
      </c>
      <c r="M14" s="75">
        <v>1691</v>
      </c>
      <c r="N14" s="75">
        <v>571</v>
      </c>
      <c r="O14" s="75">
        <v>144</v>
      </c>
      <c r="P14" s="75">
        <v>3905</v>
      </c>
    </row>
    <row r="15" spans="1:16" x14ac:dyDescent="0.15">
      <c r="K15" s="77"/>
      <c r="L15" s="77"/>
      <c r="M15" s="77"/>
      <c r="N15" s="77"/>
      <c r="O15" s="77"/>
      <c r="P15" s="75"/>
    </row>
    <row r="16" spans="1:16" x14ac:dyDescent="0.15">
      <c r="A16" s="53" t="s">
        <v>284</v>
      </c>
      <c r="B16" s="8">
        <v>1</v>
      </c>
      <c r="C16" s="3">
        <v>0</v>
      </c>
      <c r="D16" s="3">
        <v>0</v>
      </c>
      <c r="E16" s="55">
        <f>B16*160+C16*40+D16</f>
        <v>160</v>
      </c>
      <c r="F16" s="56">
        <f t="shared" ref="F16" si="5">INT(E16/160)</f>
        <v>1</v>
      </c>
      <c r="G16" s="56">
        <f t="shared" ref="G16:G23" si="6">INT((E16-F16*160)/40)</f>
        <v>0</v>
      </c>
      <c r="H16" s="56">
        <f t="shared" ref="H16" si="7">E16-F16*160-G16*40</f>
        <v>0</v>
      </c>
      <c r="K16" s="76" t="s">
        <v>320</v>
      </c>
      <c r="L16" s="75">
        <v>962</v>
      </c>
      <c r="M16" s="75">
        <v>128</v>
      </c>
      <c r="N16" s="75">
        <v>412</v>
      </c>
      <c r="O16" s="75">
        <v>236</v>
      </c>
      <c r="P16" s="75">
        <v>1738</v>
      </c>
    </row>
    <row r="17" spans="1:16" x14ac:dyDescent="0.15">
      <c r="A17" s="53" t="s">
        <v>286</v>
      </c>
      <c r="B17" s="8">
        <v>85</v>
      </c>
      <c r="C17" s="3">
        <v>0</v>
      </c>
      <c r="D17" s="3">
        <v>0</v>
      </c>
      <c r="E17" s="55">
        <f t="shared" ref="E17:E22" si="8">B17*160+C17*40+D17</f>
        <v>13600</v>
      </c>
      <c r="F17" s="56">
        <f t="shared" ref="F17:F23" si="9">INT(E17/160)</f>
        <v>85</v>
      </c>
      <c r="G17" s="56">
        <f t="shared" si="6"/>
        <v>0</v>
      </c>
      <c r="H17" s="56">
        <f t="shared" ref="H17:H23" si="10">E17-F17*160-G17*40</f>
        <v>0</v>
      </c>
      <c r="K17" s="76" t="s">
        <v>324</v>
      </c>
      <c r="L17" s="75">
        <v>18</v>
      </c>
      <c r="M17" s="75">
        <v>0</v>
      </c>
      <c r="N17" s="75">
        <v>6</v>
      </c>
      <c r="O17" s="75">
        <v>5</v>
      </c>
      <c r="P17" s="75">
        <v>29</v>
      </c>
    </row>
    <row r="18" spans="1:16" x14ac:dyDescent="0.15">
      <c r="A18" s="53" t="s">
        <v>285</v>
      </c>
      <c r="B18" s="8">
        <v>52</v>
      </c>
      <c r="C18" s="3">
        <v>0</v>
      </c>
      <c r="D18" s="3">
        <v>35</v>
      </c>
      <c r="E18" s="55">
        <f t="shared" si="8"/>
        <v>8355</v>
      </c>
      <c r="F18" s="56">
        <f t="shared" si="9"/>
        <v>52</v>
      </c>
      <c r="G18" s="56">
        <f t="shared" si="6"/>
        <v>0</v>
      </c>
      <c r="H18" s="56">
        <f t="shared" si="10"/>
        <v>35</v>
      </c>
      <c r="K18" s="70"/>
      <c r="L18" s="68" t="s">
        <v>303</v>
      </c>
      <c r="M18" s="70"/>
      <c r="N18" s="70"/>
      <c r="O18" s="70"/>
    </row>
    <row r="19" spans="1:16" x14ac:dyDescent="0.15">
      <c r="A19" s="53" t="s">
        <v>282</v>
      </c>
      <c r="B19" s="8"/>
      <c r="C19" s="3"/>
      <c r="D19" s="3"/>
      <c r="E19" s="55">
        <f t="shared" ref="E19" si="11">B19*160+C19*40+D19</f>
        <v>0</v>
      </c>
      <c r="F19" s="56">
        <f t="shared" ref="F19" si="12">INT(E19/160)</f>
        <v>0</v>
      </c>
      <c r="G19" s="56">
        <f t="shared" si="6"/>
        <v>0</v>
      </c>
      <c r="H19" s="56">
        <f t="shared" ref="H19" si="13">E19-F19*160-G19*40</f>
        <v>0</v>
      </c>
      <c r="K19" s="53"/>
    </row>
    <row r="20" spans="1:16" ht="14" x14ac:dyDescent="0.15">
      <c r="A20" s="38" t="s">
        <v>305</v>
      </c>
      <c r="B20" s="8">
        <v>1553</v>
      </c>
      <c r="C20" s="3">
        <v>0</v>
      </c>
      <c r="D20" s="3">
        <v>24</v>
      </c>
      <c r="E20" s="55">
        <f t="shared" si="8"/>
        <v>248504</v>
      </c>
      <c r="F20" s="56">
        <f t="shared" si="9"/>
        <v>1553</v>
      </c>
      <c r="G20" s="56">
        <f t="shared" si="6"/>
        <v>0</v>
      </c>
      <c r="H20" s="56">
        <f t="shared" si="10"/>
        <v>24</v>
      </c>
    </row>
    <row r="21" spans="1:16" ht="14" x14ac:dyDescent="0.15">
      <c r="A21" s="45" t="s">
        <v>310</v>
      </c>
      <c r="B21" s="54">
        <v>0</v>
      </c>
      <c r="C21" s="54">
        <v>0</v>
      </c>
      <c r="D21" s="54">
        <v>0</v>
      </c>
      <c r="E21" s="55">
        <f t="shared" si="8"/>
        <v>0</v>
      </c>
      <c r="F21" s="56">
        <f t="shared" si="9"/>
        <v>0</v>
      </c>
      <c r="G21" s="56">
        <f t="shared" si="6"/>
        <v>0</v>
      </c>
      <c r="H21" s="56">
        <f t="shared" si="10"/>
        <v>0</v>
      </c>
      <c r="K21" s="56"/>
    </row>
    <row r="22" spans="1:16" ht="14" x14ac:dyDescent="0.15">
      <c r="A22" s="31" t="s">
        <v>311</v>
      </c>
      <c r="B22" s="54">
        <v>0</v>
      </c>
      <c r="C22" s="54">
        <v>0</v>
      </c>
      <c r="D22" s="54">
        <v>0</v>
      </c>
      <c r="E22" s="55">
        <f t="shared" si="8"/>
        <v>0</v>
      </c>
      <c r="F22" s="56">
        <f t="shared" si="9"/>
        <v>0</v>
      </c>
      <c r="G22" s="56">
        <f t="shared" si="6"/>
        <v>0</v>
      </c>
      <c r="H22" s="56">
        <f t="shared" si="10"/>
        <v>0</v>
      </c>
    </row>
    <row r="23" spans="1:16" x14ac:dyDescent="0.15">
      <c r="A23" s="62" t="s">
        <v>295</v>
      </c>
      <c r="B23" s="54">
        <f>SUM(B16:B22)</f>
        <v>1691</v>
      </c>
      <c r="C23" s="54">
        <f>SUM(C16:C22)</f>
        <v>0</v>
      </c>
      <c r="D23" s="54">
        <f>SUM(D16:D22)</f>
        <v>59</v>
      </c>
      <c r="E23" s="55">
        <f>SUM(E16:E22)</f>
        <v>270619</v>
      </c>
      <c r="F23" s="56">
        <f t="shared" si="9"/>
        <v>1691</v>
      </c>
      <c r="G23" s="56">
        <f t="shared" si="6"/>
        <v>1</v>
      </c>
      <c r="H23" s="56">
        <f t="shared" si="10"/>
        <v>19</v>
      </c>
    </row>
    <row r="25" spans="1:16" x14ac:dyDescent="0.15">
      <c r="A25" s="71" t="s">
        <v>187</v>
      </c>
    </row>
    <row r="26" spans="1:16" x14ac:dyDescent="0.15">
      <c r="A26" s="53" t="s">
        <v>284</v>
      </c>
      <c r="B26" s="54">
        <v>1</v>
      </c>
      <c r="C26" s="54">
        <v>0</v>
      </c>
      <c r="D26" s="54">
        <v>0</v>
      </c>
      <c r="E26" s="55">
        <f t="shared" ref="E26:E42" si="14">B26*160+C26*40+D26</f>
        <v>160</v>
      </c>
      <c r="F26" s="56">
        <f t="shared" ref="F26:F42" si="15">INT(E26/160)</f>
        <v>1</v>
      </c>
      <c r="G26" s="56">
        <f t="shared" ref="G26:G42" si="16">INT((E26-F26*160)/40)</f>
        <v>0</v>
      </c>
      <c r="H26" s="56">
        <f t="shared" ref="H26:H42" si="17">E26-F26*160-G26*40</f>
        <v>0</v>
      </c>
    </row>
    <row r="27" spans="1:16" x14ac:dyDescent="0.15">
      <c r="A27" s="53" t="s">
        <v>286</v>
      </c>
      <c r="B27" s="54">
        <v>21</v>
      </c>
      <c r="C27" s="54">
        <v>3</v>
      </c>
      <c r="D27" s="54">
        <v>38</v>
      </c>
      <c r="E27" s="55">
        <f t="shared" si="14"/>
        <v>3518</v>
      </c>
      <c r="F27" s="56">
        <f t="shared" si="15"/>
        <v>21</v>
      </c>
      <c r="G27" s="56">
        <f t="shared" si="16"/>
        <v>3</v>
      </c>
      <c r="H27" s="56">
        <f t="shared" si="17"/>
        <v>38</v>
      </c>
    </row>
    <row r="28" spans="1:16" x14ac:dyDescent="0.15">
      <c r="A28" s="53" t="s">
        <v>285</v>
      </c>
      <c r="B28" s="54">
        <v>17</v>
      </c>
      <c r="C28" s="54">
        <v>1</v>
      </c>
      <c r="D28" s="54">
        <v>3</v>
      </c>
      <c r="E28" s="55">
        <f t="shared" si="14"/>
        <v>2763</v>
      </c>
      <c r="F28" s="56">
        <f t="shared" si="15"/>
        <v>17</v>
      </c>
      <c r="G28" s="56">
        <f t="shared" si="16"/>
        <v>1</v>
      </c>
      <c r="H28" s="56">
        <f t="shared" si="17"/>
        <v>3</v>
      </c>
    </row>
    <row r="29" spans="1:16" x14ac:dyDescent="0.15">
      <c r="A29" s="53" t="s">
        <v>282</v>
      </c>
      <c r="B29" s="54">
        <v>0</v>
      </c>
      <c r="C29" s="54">
        <v>3</v>
      </c>
      <c r="D29" s="54">
        <v>67</v>
      </c>
      <c r="E29" s="55">
        <f t="shared" si="14"/>
        <v>187</v>
      </c>
      <c r="F29" s="56">
        <f t="shared" si="15"/>
        <v>1</v>
      </c>
      <c r="G29" s="56">
        <f t="shared" si="16"/>
        <v>0</v>
      </c>
      <c r="H29" s="56">
        <f t="shared" si="17"/>
        <v>27</v>
      </c>
    </row>
    <row r="30" spans="1:16" ht="14" x14ac:dyDescent="0.15">
      <c r="A30" s="38" t="s">
        <v>305</v>
      </c>
      <c r="B30" s="54">
        <v>495</v>
      </c>
      <c r="C30" s="54">
        <v>13</v>
      </c>
      <c r="D30" s="54">
        <v>153</v>
      </c>
      <c r="E30" s="55">
        <f t="shared" si="14"/>
        <v>79873</v>
      </c>
      <c r="F30" s="56">
        <f t="shared" si="15"/>
        <v>499</v>
      </c>
      <c r="G30" s="56">
        <f t="shared" si="16"/>
        <v>0</v>
      </c>
      <c r="H30" s="56">
        <f t="shared" si="17"/>
        <v>33</v>
      </c>
    </row>
    <row r="31" spans="1:16" ht="14" x14ac:dyDescent="0.15">
      <c r="A31" s="45" t="s">
        <v>310</v>
      </c>
      <c r="B31" s="54">
        <v>20</v>
      </c>
      <c r="C31" s="54">
        <v>0</v>
      </c>
      <c r="D31" s="54">
        <v>46</v>
      </c>
      <c r="E31" s="55">
        <f t="shared" si="14"/>
        <v>3246</v>
      </c>
      <c r="F31" s="56">
        <f t="shared" si="15"/>
        <v>20</v>
      </c>
      <c r="G31" s="56">
        <f t="shared" si="16"/>
        <v>1</v>
      </c>
      <c r="H31" s="56">
        <f t="shared" si="17"/>
        <v>6</v>
      </c>
    </row>
    <row r="32" spans="1:16" ht="14" x14ac:dyDescent="0.15">
      <c r="A32" s="31" t="s">
        <v>311</v>
      </c>
      <c r="B32" s="54">
        <v>11</v>
      </c>
      <c r="C32" s="54">
        <v>4</v>
      </c>
      <c r="D32" s="54">
        <v>57</v>
      </c>
      <c r="E32" s="55">
        <f t="shared" si="14"/>
        <v>1977</v>
      </c>
      <c r="F32" s="56">
        <f t="shared" si="15"/>
        <v>12</v>
      </c>
      <c r="G32" s="56">
        <f t="shared" si="16"/>
        <v>1</v>
      </c>
      <c r="H32" s="56">
        <f t="shared" si="17"/>
        <v>17</v>
      </c>
    </row>
    <row r="33" spans="1:8" x14ac:dyDescent="0.15">
      <c r="A33" s="62" t="s">
        <v>295</v>
      </c>
      <c r="B33" s="54">
        <f>SUM(B26:B32)</f>
        <v>565</v>
      </c>
      <c r="C33" s="54">
        <f>SUM(C26:C32)</f>
        <v>24</v>
      </c>
      <c r="D33" s="54">
        <f>SUM(D26:D32)</f>
        <v>364</v>
      </c>
      <c r="E33" s="55">
        <f>SUM(E26:E32)</f>
        <v>91724</v>
      </c>
      <c r="F33" s="56">
        <f t="shared" si="15"/>
        <v>573</v>
      </c>
      <c r="G33" s="56">
        <f t="shared" si="16"/>
        <v>1</v>
      </c>
      <c r="H33" s="56">
        <f t="shared" si="17"/>
        <v>4</v>
      </c>
    </row>
    <row r="35" spans="1:8" x14ac:dyDescent="0.15">
      <c r="A35" s="71" t="s">
        <v>188</v>
      </c>
    </row>
    <row r="36" spans="1:8" x14ac:dyDescent="0.15">
      <c r="A36" s="53" t="s">
        <v>284</v>
      </c>
      <c r="B36" s="54">
        <v>1</v>
      </c>
      <c r="C36" s="54">
        <v>0</v>
      </c>
      <c r="D36" s="54">
        <v>0</v>
      </c>
      <c r="E36" s="55">
        <f t="shared" si="14"/>
        <v>160</v>
      </c>
      <c r="F36" s="56">
        <f t="shared" si="15"/>
        <v>1</v>
      </c>
      <c r="G36" s="56">
        <f t="shared" si="16"/>
        <v>0</v>
      </c>
      <c r="H36" s="56">
        <f t="shared" si="17"/>
        <v>0</v>
      </c>
    </row>
    <row r="37" spans="1:8" x14ac:dyDescent="0.15">
      <c r="A37" s="53" t="s">
        <v>286</v>
      </c>
      <c r="B37" s="54">
        <v>13</v>
      </c>
      <c r="C37" s="54">
        <v>0</v>
      </c>
      <c r="D37" s="54">
        <v>19</v>
      </c>
      <c r="E37" s="55">
        <f t="shared" si="14"/>
        <v>2099</v>
      </c>
      <c r="F37" s="56">
        <f t="shared" si="15"/>
        <v>13</v>
      </c>
      <c r="G37" s="56">
        <f t="shared" si="16"/>
        <v>0</v>
      </c>
      <c r="H37" s="56">
        <f t="shared" si="17"/>
        <v>19</v>
      </c>
    </row>
    <row r="38" spans="1:8" x14ac:dyDescent="0.15">
      <c r="A38" s="53" t="s">
        <v>285</v>
      </c>
      <c r="B38" s="54">
        <v>4</v>
      </c>
      <c r="C38" s="54">
        <v>2</v>
      </c>
      <c r="D38" s="54">
        <v>4</v>
      </c>
      <c r="E38" s="55">
        <f t="shared" si="14"/>
        <v>724</v>
      </c>
      <c r="F38" s="56">
        <f t="shared" si="15"/>
        <v>4</v>
      </c>
      <c r="G38" s="56">
        <f t="shared" si="16"/>
        <v>2</v>
      </c>
      <c r="H38" s="56">
        <f t="shared" si="17"/>
        <v>4</v>
      </c>
    </row>
    <row r="39" spans="1:8" x14ac:dyDescent="0.15">
      <c r="A39" s="53" t="s">
        <v>282</v>
      </c>
      <c r="B39" s="54">
        <v>1</v>
      </c>
      <c r="C39" s="54">
        <v>1</v>
      </c>
      <c r="D39" s="54">
        <v>93</v>
      </c>
      <c r="E39" s="55">
        <f t="shared" si="14"/>
        <v>293</v>
      </c>
      <c r="F39" s="56">
        <f t="shared" si="15"/>
        <v>1</v>
      </c>
      <c r="G39" s="56">
        <f t="shared" si="16"/>
        <v>3</v>
      </c>
      <c r="H39" s="56">
        <f t="shared" si="17"/>
        <v>13</v>
      </c>
    </row>
    <row r="40" spans="1:8" ht="14" x14ac:dyDescent="0.15">
      <c r="A40" s="38" t="s">
        <v>305</v>
      </c>
      <c r="B40" s="54">
        <v>59</v>
      </c>
      <c r="C40" s="54">
        <v>8</v>
      </c>
      <c r="D40" s="54">
        <v>175</v>
      </c>
      <c r="E40" s="55">
        <f t="shared" si="14"/>
        <v>9935</v>
      </c>
      <c r="F40" s="56">
        <f t="shared" si="15"/>
        <v>62</v>
      </c>
      <c r="G40" s="56">
        <f t="shared" si="16"/>
        <v>0</v>
      </c>
      <c r="H40" s="56">
        <f t="shared" si="17"/>
        <v>15</v>
      </c>
    </row>
    <row r="41" spans="1:8" ht="14" x14ac:dyDescent="0.15">
      <c r="A41" s="45" t="s">
        <v>310</v>
      </c>
      <c r="B41" s="54">
        <v>50</v>
      </c>
      <c r="C41" s="54">
        <v>8</v>
      </c>
      <c r="D41" s="54">
        <v>108</v>
      </c>
      <c r="E41" s="55">
        <f t="shared" si="14"/>
        <v>8428</v>
      </c>
      <c r="F41" s="56">
        <f t="shared" si="15"/>
        <v>52</v>
      </c>
      <c r="G41" s="56">
        <f t="shared" si="16"/>
        <v>2</v>
      </c>
      <c r="H41" s="56">
        <f t="shared" si="17"/>
        <v>28</v>
      </c>
    </row>
    <row r="42" spans="1:8" ht="14" x14ac:dyDescent="0.15">
      <c r="A42" s="31" t="s">
        <v>311</v>
      </c>
      <c r="B42" s="54">
        <v>10</v>
      </c>
      <c r="C42" s="54">
        <v>6</v>
      </c>
      <c r="D42" s="54">
        <v>57</v>
      </c>
      <c r="E42" s="55">
        <f t="shared" si="14"/>
        <v>1897</v>
      </c>
      <c r="F42" s="56">
        <f t="shared" si="15"/>
        <v>11</v>
      </c>
      <c r="G42" s="56">
        <f t="shared" si="16"/>
        <v>3</v>
      </c>
      <c r="H42" s="56">
        <f t="shared" si="17"/>
        <v>17</v>
      </c>
    </row>
    <row r="43" spans="1:8" x14ac:dyDescent="0.15">
      <c r="A43" s="62" t="s">
        <v>295</v>
      </c>
      <c r="B43" s="54">
        <f>SUM(B36:B42)</f>
        <v>138</v>
      </c>
      <c r="C43" s="54">
        <f>SUM(C36:C42)</f>
        <v>25</v>
      </c>
      <c r="D43" s="54">
        <f>SUM(D36:D42)</f>
        <v>456</v>
      </c>
      <c r="E43" s="55">
        <f>SUM(E36:E42)</f>
        <v>23536</v>
      </c>
      <c r="F43" s="56">
        <f t="shared" ref="F43" si="18">INT(E43/160)</f>
        <v>147</v>
      </c>
      <c r="G43" s="56">
        <f t="shared" ref="G43" si="19">INT((E43-F43*160)/40)</f>
        <v>0</v>
      </c>
      <c r="H43" s="56">
        <f t="shared" ref="H43" si="20">E43-F43*160-G43*40</f>
        <v>16</v>
      </c>
    </row>
    <row r="45" spans="1:8" x14ac:dyDescent="0.15">
      <c r="D45" s="54" t="s">
        <v>318</v>
      </c>
      <c r="E45" s="55">
        <f>E12+E23+E33+E43</f>
        <v>626119</v>
      </c>
      <c r="F45" s="56">
        <f t="shared" ref="F45" si="21">INT(E45/160)</f>
        <v>3913</v>
      </c>
      <c r="G45" s="56">
        <f t="shared" ref="G45" si="22">INT((E45-F45*160)/40)</f>
        <v>0</v>
      </c>
      <c r="H45" s="56">
        <f t="shared" ref="H45" si="23">E45-F45*160-G45*40</f>
        <v>39</v>
      </c>
    </row>
    <row r="46" spans="1:8" x14ac:dyDescent="0.15">
      <c r="A46" s="53" t="s">
        <v>348</v>
      </c>
    </row>
    <row r="47" spans="1:8" x14ac:dyDescent="0.15">
      <c r="A47" s="53" t="s">
        <v>290</v>
      </c>
    </row>
    <row r="48" spans="1:8" x14ac:dyDescent="0.15">
      <c r="A48" s="53" t="s">
        <v>291</v>
      </c>
    </row>
    <row r="49" spans="1:1" x14ac:dyDescent="0.15">
      <c r="A49" s="53" t="s">
        <v>288</v>
      </c>
    </row>
    <row r="50" spans="1:1" x14ac:dyDescent="0.15">
      <c r="A50" s="53" t="s">
        <v>346</v>
      </c>
    </row>
    <row r="52" spans="1:1" x14ac:dyDescent="0.15">
      <c r="A52" s="53" t="s">
        <v>289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Enclosure schedule</vt:lpstr>
      <vt:lpstr>analysis</vt:lpstr>
      <vt:lpstr>'Enclosure schedule'!Print_Area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Dalrymple-Smith</dc:creator>
  <cp:lastModifiedBy>David Dalrymple-Smith</cp:lastModifiedBy>
  <cp:lastPrinted>2022-11-22T13:44:40Z</cp:lastPrinted>
  <dcterms:created xsi:type="dcterms:W3CDTF">2005-02-24T14:55:19Z</dcterms:created>
  <dcterms:modified xsi:type="dcterms:W3CDTF">2022-11-22T13:46:42Z</dcterms:modified>
</cp:coreProperties>
</file>